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45" yWindow="-150" windowWidth="12495" windowHeight="11385" firstSheet="13" activeTab="19"/>
  </bookViews>
  <sheets>
    <sheet name="подлужный,энгельса,сосновая" sheetId="1" r:id="rId1"/>
    <sheet name="Баринова" sheetId="2" r:id="rId2"/>
    <sheet name="В.Котика" sheetId="3" r:id="rId3"/>
    <sheet name="Задолье" sheetId="4" r:id="rId4"/>
    <sheet name="Западная" sheetId="5" r:id="rId5"/>
    <sheet name="Коммунистическая" sheetId="6" r:id="rId6"/>
    <sheet name="пер. Лихачева" sheetId="7" r:id="rId7"/>
    <sheet name="Максимов" sheetId="8" r:id="rId8"/>
    <sheet name="Махалова" sheetId="9" r:id="rId9"/>
    <sheet name="Маяковского" sheetId="10" r:id="rId10"/>
    <sheet name="Мира" sheetId="11" r:id="rId11"/>
    <sheet name="Чугунова" sheetId="12" r:id="rId12"/>
    <sheet name="Прибрежный" sheetId="13" r:id="rId13"/>
    <sheet name="1-й участок" sheetId="14" r:id="rId14"/>
    <sheet name="Центральная" sheetId="15" r:id="rId15"/>
    <sheet name="Вокзальная" sheetId="16" r:id="rId16"/>
    <sheet name="Кис. Госп" sheetId="17" r:id="rId17"/>
    <sheet name="Садовая" sheetId="18" r:id="rId18"/>
    <sheet name="Приречный" sheetId="19" r:id="rId19"/>
    <sheet name="Октябрьская" sheetId="20" r:id="rId20"/>
    <sheet name="Новостройка" sheetId="21" r:id="rId21"/>
    <sheet name="Лист1" sheetId="22" r:id="rId22"/>
  </sheets>
  <calcPr calcId="124519" refMode="R1C1"/>
</workbook>
</file>

<file path=xl/calcChain.xml><?xml version="1.0" encoding="utf-8"?>
<calcChain xmlns="http://schemas.openxmlformats.org/spreadsheetml/2006/main">
  <c r="E1084" i="21"/>
  <c r="E1036"/>
  <c r="E988"/>
  <c r="E935"/>
  <c r="E887"/>
  <c r="E838"/>
  <c r="E791"/>
  <c r="E740"/>
  <c r="E688"/>
  <c r="E640"/>
  <c r="E592"/>
  <c r="E544"/>
  <c r="E496"/>
  <c r="E448"/>
  <c r="E399"/>
  <c r="E352"/>
  <c r="E303"/>
  <c r="E256"/>
  <c r="E206"/>
  <c r="E159"/>
  <c r="E110"/>
  <c r="E61"/>
  <c r="E13"/>
  <c r="E197" i="20"/>
  <c r="E165"/>
  <c r="E132"/>
  <c r="E102"/>
  <c r="E71"/>
  <c r="E38"/>
  <c r="E11"/>
  <c r="E41" i="18"/>
  <c r="E12"/>
  <c r="E100" i="17"/>
  <c r="E70"/>
  <c r="E39"/>
  <c r="E11"/>
  <c r="D474" i="16"/>
  <c r="E458" s="1"/>
  <c r="E459" s="1"/>
  <c r="D443"/>
  <c r="E427" s="1"/>
  <c r="E428" s="1"/>
  <c r="D410"/>
  <c r="E394" s="1"/>
  <c r="E395" s="1"/>
  <c r="E362"/>
  <c r="E331"/>
  <c r="E303"/>
  <c r="E271"/>
  <c r="D281"/>
  <c r="E244"/>
  <c r="E214"/>
  <c r="E186"/>
  <c r="E159"/>
  <c r="E34"/>
  <c r="D44"/>
  <c r="E749" i="15"/>
  <c r="E206"/>
  <c r="E173"/>
  <c r="E141"/>
  <c r="E719"/>
  <c r="E108"/>
  <c r="D115"/>
  <c r="E74"/>
  <c r="E685"/>
  <c r="E654"/>
  <c r="E622"/>
  <c r="E594"/>
  <c r="E561"/>
  <c r="E502"/>
  <c r="E470"/>
  <c r="E443"/>
  <c r="E42"/>
  <c r="E411"/>
  <c r="E378"/>
  <c r="E348"/>
  <c r="E320"/>
  <c r="E292"/>
  <c r="E264"/>
  <c r="E235"/>
  <c r="D248"/>
  <c r="E228" i="14"/>
  <c r="D243"/>
  <c r="E189"/>
  <c r="D203"/>
  <c r="E162"/>
  <c r="D170"/>
  <c r="D136"/>
  <c r="E122" s="1"/>
  <c r="E80"/>
  <c r="E12"/>
  <c r="D22"/>
  <c r="E89" i="13"/>
  <c r="E52"/>
  <c r="E10"/>
  <c r="E121"/>
  <c r="E476" i="12"/>
  <c r="E440"/>
  <c r="E395"/>
  <c r="E361"/>
  <c r="E328"/>
  <c r="E294"/>
  <c r="D303"/>
  <c r="E259"/>
  <c r="E222"/>
  <c r="E188"/>
  <c r="E153"/>
  <c r="E119"/>
  <c r="E79"/>
  <c r="D88"/>
  <c r="E45"/>
  <c r="D52"/>
  <c r="E10"/>
  <c r="D17"/>
  <c r="E902" i="11"/>
  <c r="E866"/>
  <c r="E835"/>
  <c r="E803"/>
  <c r="E738"/>
  <c r="E704"/>
  <c r="E671"/>
  <c r="E637"/>
  <c r="E604"/>
  <c r="E538"/>
  <c r="E476"/>
  <c r="E445"/>
  <c r="E414"/>
  <c r="E383"/>
  <c r="E352"/>
  <c r="E321"/>
  <c r="E290"/>
  <c r="E258"/>
  <c r="E227"/>
  <c r="E134"/>
  <c r="E103"/>
  <c r="E72"/>
  <c r="E41"/>
  <c r="E10"/>
  <c r="E996" i="9"/>
  <c r="E959"/>
  <c r="E924"/>
  <c r="E889"/>
  <c r="E852"/>
  <c r="E816"/>
  <c r="E780"/>
  <c r="E744"/>
  <c r="E711"/>
  <c r="E673"/>
  <c r="E639"/>
  <c r="E600"/>
  <c r="E566"/>
  <c r="E532"/>
  <c r="E498"/>
  <c r="E463"/>
  <c r="E395"/>
  <c r="E363"/>
  <c r="E328"/>
  <c r="E295"/>
  <c r="E257"/>
  <c r="E221"/>
  <c r="D241"/>
  <c r="E184"/>
  <c r="D204"/>
  <c r="E149"/>
  <c r="E113"/>
  <c r="E78"/>
  <c r="E42"/>
  <c r="E10"/>
  <c r="E238" i="8"/>
  <c r="E205"/>
  <c r="E172"/>
  <c r="E140"/>
  <c r="E107"/>
  <c r="E43"/>
  <c r="E11"/>
  <c r="E330" i="7"/>
  <c r="E299"/>
  <c r="E268"/>
  <c r="E238"/>
  <c r="E200"/>
  <c r="E169"/>
  <c r="E135"/>
  <c r="E105"/>
  <c r="E74"/>
  <c r="E42"/>
  <c r="E11"/>
  <c r="E256" i="6"/>
  <c r="E218"/>
  <c r="E184"/>
  <c r="E113"/>
  <c r="E79"/>
  <c r="E45"/>
  <c r="E11"/>
  <c r="E265" i="5"/>
  <c r="E233"/>
  <c r="E201"/>
  <c r="E169"/>
  <c r="D178"/>
  <c r="E137"/>
  <c r="E106"/>
  <c r="E105"/>
  <c r="E73"/>
  <c r="E42"/>
  <c r="E11"/>
  <c r="E149" i="6"/>
  <c r="E81" i="2" l="1"/>
  <c r="D1105" i="21"/>
  <c r="E1085"/>
  <c r="D1054"/>
  <c r="E1037"/>
  <c r="D1004"/>
  <c r="E989"/>
  <c r="D958"/>
  <c r="E936"/>
  <c r="E888"/>
  <c r="D855"/>
  <c r="E839"/>
  <c r="D806"/>
  <c r="E792"/>
  <c r="D760"/>
  <c r="E741"/>
  <c r="D708"/>
  <c r="E689"/>
  <c r="D656"/>
  <c r="E641"/>
  <c r="E593"/>
  <c r="D560"/>
  <c r="E545"/>
  <c r="E497"/>
  <c r="D463"/>
  <c r="E449"/>
  <c r="D415"/>
  <c r="E400"/>
  <c r="D369"/>
  <c r="E353"/>
  <c r="D318"/>
  <c r="E304"/>
  <c r="D271"/>
  <c r="E257"/>
  <c r="D221"/>
  <c r="E207"/>
  <c r="D174"/>
  <c r="E160"/>
  <c r="D125"/>
  <c r="E111"/>
  <c r="D77"/>
  <c r="E62"/>
  <c r="D28"/>
  <c r="E14"/>
  <c r="D212" i="20"/>
  <c r="E198"/>
  <c r="D180"/>
  <c r="E166"/>
  <c r="D147"/>
  <c r="E133"/>
  <c r="D117"/>
  <c r="E103"/>
  <c r="D86"/>
  <c r="E72"/>
  <c r="D53"/>
  <c r="E39"/>
  <c r="D26"/>
  <c r="E12"/>
  <c r="D12" i="19"/>
  <c r="D57" i="18"/>
  <c r="E42"/>
  <c r="D27"/>
  <c r="E13"/>
  <c r="D116" i="17"/>
  <c r="E101"/>
  <c r="D85"/>
  <c r="E71"/>
  <c r="D54"/>
  <c r="E40"/>
  <c r="D26"/>
  <c r="E12"/>
  <c r="D138" i="16"/>
  <c r="E122" s="1"/>
  <c r="E123"/>
  <c r="E99"/>
  <c r="D76"/>
  <c r="E60" s="1"/>
  <c r="E61"/>
  <c r="E35"/>
  <c r="E12"/>
  <c r="D378"/>
  <c r="E363"/>
  <c r="D346"/>
  <c r="E332"/>
  <c r="D318"/>
  <c r="E304"/>
  <c r="E272"/>
  <c r="D259"/>
  <c r="E245"/>
  <c r="D230"/>
  <c r="E215"/>
  <c r="D201"/>
  <c r="E187"/>
  <c r="D174"/>
  <c r="E160"/>
  <c r="D764" i="15"/>
  <c r="E750"/>
  <c r="D735"/>
  <c r="E720"/>
  <c r="D706"/>
  <c r="E686"/>
  <c r="D671"/>
  <c r="E655"/>
  <c r="D639"/>
  <c r="E623"/>
  <c r="D607"/>
  <c r="E595"/>
  <c r="D579"/>
  <c r="E562"/>
  <c r="D545"/>
  <c r="E533"/>
  <c r="D517"/>
  <c r="E503"/>
  <c r="D485"/>
  <c r="E471"/>
  <c r="D456"/>
  <c r="E444"/>
  <c r="D427"/>
  <c r="E412"/>
  <c r="D394"/>
  <c r="E379"/>
  <c r="D363"/>
  <c r="E349"/>
  <c r="D333"/>
  <c r="E321"/>
  <c r="D305"/>
  <c r="E293"/>
  <c r="D277"/>
  <c r="E265"/>
  <c r="E236"/>
  <c r="D219"/>
  <c r="E207"/>
  <c r="D186"/>
  <c r="E174"/>
  <c r="D158"/>
  <c r="E142"/>
  <c r="D122"/>
  <c r="E109"/>
  <c r="D89"/>
  <c r="E75"/>
  <c r="E43"/>
  <c r="D24"/>
  <c r="E12"/>
  <c r="D273" i="14"/>
  <c r="E261"/>
  <c r="E229"/>
  <c r="E190"/>
  <c r="E163"/>
  <c r="E123"/>
  <c r="D94"/>
  <c r="E81"/>
  <c r="D58"/>
  <c r="E44"/>
  <c r="E13"/>
  <c r="D138" i="13"/>
  <c r="E122"/>
  <c r="D106"/>
  <c r="E90"/>
  <c r="D75"/>
  <c r="E53"/>
  <c r="D36"/>
  <c r="E11"/>
  <c r="D495" i="12"/>
  <c r="E477"/>
  <c r="D463"/>
  <c r="E441"/>
  <c r="E396"/>
  <c r="D383"/>
  <c r="E362"/>
  <c r="D348"/>
  <c r="E329"/>
  <c r="D315"/>
  <c r="E295"/>
  <c r="D279"/>
  <c r="E260"/>
  <c r="D242"/>
  <c r="E223"/>
  <c r="D205"/>
  <c r="E189"/>
  <c r="E154"/>
  <c r="D136"/>
  <c r="E120"/>
  <c r="D103"/>
  <c r="E80"/>
  <c r="E46"/>
  <c r="D29"/>
  <c r="E11"/>
  <c r="D921" i="11"/>
  <c r="E903"/>
  <c r="D886"/>
  <c r="E867"/>
  <c r="D852"/>
  <c r="E836"/>
  <c r="D820"/>
  <c r="E804"/>
  <c r="D789"/>
  <c r="E773"/>
  <c r="D755"/>
  <c r="E739"/>
  <c r="D721"/>
  <c r="E705"/>
  <c r="D688"/>
  <c r="E672"/>
  <c r="D654"/>
  <c r="E638"/>
  <c r="D621"/>
  <c r="E605"/>
  <c r="D588"/>
  <c r="E572"/>
  <c r="D555"/>
  <c r="E539"/>
  <c r="D524"/>
  <c r="E507" s="1"/>
  <c r="E508" s="1"/>
  <c r="D493"/>
  <c r="E477"/>
  <c r="D462"/>
  <c r="E446"/>
  <c r="D431"/>
  <c r="E415"/>
  <c r="D400"/>
  <c r="E384"/>
  <c r="D369"/>
  <c r="E353"/>
  <c r="D338"/>
  <c r="E322"/>
  <c r="D307"/>
  <c r="E291"/>
  <c r="D275"/>
  <c r="E259"/>
  <c r="D244"/>
  <c r="E228"/>
  <c r="D213"/>
  <c r="E196" s="1"/>
  <c r="E197" s="1"/>
  <c r="D182"/>
  <c r="E166"/>
  <c r="D151"/>
  <c r="E135"/>
  <c r="D120"/>
  <c r="E104"/>
  <c r="D89"/>
  <c r="E73"/>
  <c r="D58"/>
  <c r="E42"/>
  <c r="D27"/>
  <c r="E11"/>
  <c r="D191" i="10"/>
  <c r="E171"/>
  <c r="D155"/>
  <c r="E139"/>
  <c r="D122"/>
  <c r="E105"/>
  <c r="D89"/>
  <c r="E73"/>
  <c r="D58"/>
  <c r="E42"/>
  <c r="D27"/>
  <c r="E11"/>
  <c r="E997" i="9"/>
  <c r="D979"/>
  <c r="E960"/>
  <c r="D944"/>
  <c r="E925"/>
  <c r="D910"/>
  <c r="E890"/>
  <c r="D874"/>
  <c r="E853"/>
  <c r="D837"/>
  <c r="E817"/>
  <c r="D801"/>
  <c r="E781"/>
  <c r="D765"/>
  <c r="E745"/>
  <c r="D729"/>
  <c r="E712"/>
  <c r="D693"/>
  <c r="E674"/>
  <c r="D656"/>
  <c r="E640"/>
  <c r="E601"/>
  <c r="D583"/>
  <c r="E567"/>
  <c r="D549"/>
  <c r="E533"/>
  <c r="D515"/>
  <c r="E499"/>
  <c r="D481"/>
  <c r="E464"/>
  <c r="D446"/>
  <c r="E430"/>
  <c r="D412"/>
  <c r="E396"/>
  <c r="D380"/>
  <c r="E364"/>
  <c r="D345"/>
  <c r="E329"/>
  <c r="D312"/>
  <c r="E296"/>
  <c r="D278"/>
  <c r="E258"/>
  <c r="E222"/>
  <c r="E185"/>
  <c r="D169"/>
  <c r="E150"/>
  <c r="D133"/>
  <c r="E114"/>
  <c r="E79"/>
  <c r="D62"/>
  <c r="E43"/>
  <c r="D27"/>
  <c r="E11"/>
  <c r="D260" i="8"/>
  <c r="E239"/>
  <c r="D222"/>
  <c r="E206"/>
  <c r="D189"/>
  <c r="E173"/>
  <c r="D157"/>
  <c r="E141"/>
  <c r="D124"/>
  <c r="E108"/>
  <c r="D92"/>
  <c r="E75" s="1"/>
  <c r="E76" s="1"/>
  <c r="D60"/>
  <c r="E44"/>
  <c r="D29"/>
  <c r="E12"/>
  <c r="D347" i="7"/>
  <c r="E331"/>
  <c r="D316"/>
  <c r="E300"/>
  <c r="D285"/>
  <c r="E269"/>
  <c r="D255"/>
  <c r="E239"/>
  <c r="D224"/>
  <c r="E201"/>
  <c r="D186"/>
  <c r="E170"/>
  <c r="D156"/>
  <c r="E136"/>
  <c r="D122"/>
  <c r="E106"/>
  <c r="D91"/>
  <c r="E75"/>
  <c r="D60"/>
  <c r="E43"/>
  <c r="D28"/>
  <c r="E12"/>
  <c r="D274" i="6"/>
  <c r="E257"/>
  <c r="D240"/>
  <c r="E219"/>
  <c r="D202"/>
  <c r="E185"/>
  <c r="D167"/>
  <c r="E150"/>
  <c r="D133"/>
  <c r="E114"/>
  <c r="D97"/>
  <c r="E80"/>
  <c r="D63"/>
  <c r="E46"/>
  <c r="D29"/>
  <c r="E12"/>
  <c r="D282" i="5"/>
  <c r="E266"/>
  <c r="D250"/>
  <c r="E234"/>
  <c r="D218"/>
  <c r="E202"/>
  <c r="D186"/>
  <c r="E170"/>
  <c r="D154"/>
  <c r="E138"/>
  <c r="D122"/>
  <c r="D90"/>
  <c r="E74"/>
  <c r="D59"/>
  <c r="E43"/>
  <c r="D28"/>
  <c r="E12"/>
  <c r="D27" i="4"/>
  <c r="E10" s="1"/>
  <c r="E11" s="1"/>
  <c r="D312" i="3"/>
  <c r="E295" s="1"/>
  <c r="E296" s="1"/>
  <c r="D281"/>
  <c r="E264" s="1"/>
  <c r="E265" s="1"/>
  <c r="D250"/>
  <c r="E232" s="1"/>
  <c r="E233" s="1"/>
  <c r="D218"/>
  <c r="E190" s="1"/>
  <c r="E191" s="1"/>
  <c r="D176"/>
  <c r="E164" s="1"/>
  <c r="E165" s="1"/>
  <c r="D150"/>
  <c r="E138" s="1"/>
  <c r="E139" s="1"/>
  <c r="D124"/>
  <c r="E111" s="1"/>
  <c r="E112" s="1"/>
  <c r="D97"/>
  <c r="E85" s="1"/>
  <c r="E86" s="1"/>
  <c r="D71"/>
  <c r="E59" s="1"/>
  <c r="E60" s="1"/>
  <c r="D45"/>
  <c r="E36" s="1"/>
  <c r="E37" s="1"/>
  <c r="D22"/>
  <c r="E10" s="1"/>
  <c r="E11" s="1"/>
  <c r="D95" i="2"/>
  <c r="D67"/>
  <c r="E57" s="1"/>
  <c r="E58" s="1"/>
  <c r="D43"/>
  <c r="E34" s="1"/>
  <c r="E35" s="1"/>
  <c r="D20"/>
  <c r="E11" s="1"/>
  <c r="D64" i="1"/>
  <c r="E55" s="1"/>
  <c r="E56" s="1"/>
  <c r="D41"/>
  <c r="E33" s="1"/>
  <c r="E34" s="1"/>
  <c r="D18"/>
  <c r="E10" s="1"/>
  <c r="E11" s="1"/>
  <c r="D622" i="9" l="1"/>
  <c r="D97"/>
  <c r="D172" i="12"/>
  <c r="D608" i="21"/>
  <c r="D1017" i="9"/>
  <c r="D64" i="12"/>
  <c r="D428"/>
  <c r="D56" i="15"/>
  <c r="D291" i="16"/>
  <c r="D514" i="21"/>
  <c r="D904"/>
  <c r="E82" i="2"/>
  <c r="E12"/>
</calcChain>
</file>

<file path=xl/sharedStrings.xml><?xml version="1.0" encoding="utf-8"?>
<sst xmlns="http://schemas.openxmlformats.org/spreadsheetml/2006/main" count="4987" uniqueCount="480">
  <si>
    <t>Отчет</t>
  </si>
  <si>
    <t>ООО ДУК "Стеклозаводец-Бор"</t>
  </si>
  <si>
    <t>о выпоненных работах по текущему ремонту общего имущества за период</t>
  </si>
  <si>
    <t>с января по декабрь 2017 год</t>
  </si>
  <si>
    <t>г.Бор</t>
  </si>
  <si>
    <t>Вид услуг</t>
  </si>
  <si>
    <t>Начислено средств</t>
  </si>
  <si>
    <t>Получено средств</t>
  </si>
  <si>
    <t>Выполнено работ</t>
  </si>
  <si>
    <t>Текущий ремонт</t>
  </si>
  <si>
    <t>Остаток денежных средств</t>
  </si>
  <si>
    <t>Наименование работ</t>
  </si>
  <si>
    <t>стоимость работ (руб)</t>
  </si>
  <si>
    <t>Итого</t>
  </si>
  <si>
    <t>Администрация ООО ДУК "Стеклозаводец-Бор"</t>
  </si>
  <si>
    <t>телефон для справок:</t>
  </si>
  <si>
    <t>6-19-99</t>
  </si>
  <si>
    <t>ул.Энгельса д.1а</t>
  </si>
  <si>
    <t>ул. Баринова д.</t>
  </si>
  <si>
    <t>Смена стекол</t>
  </si>
  <si>
    <t>ул. В.Котика д.</t>
  </si>
  <si>
    <t>1а</t>
  </si>
  <si>
    <t>3а</t>
  </si>
  <si>
    <t>4а</t>
  </si>
  <si>
    <t>установка пластиковых окон</t>
  </si>
  <si>
    <t>ул.Задолье д.</t>
  </si>
  <si>
    <t>65а</t>
  </si>
  <si>
    <t>ул. Западная д.</t>
  </si>
  <si>
    <t>Смена запорной арматуры на отоплении</t>
  </si>
  <si>
    <t>ремонт стояка отопления 1,5м</t>
  </si>
  <si>
    <t>ул. Коммунистическая  д.</t>
  </si>
  <si>
    <t>13а</t>
  </si>
  <si>
    <t xml:space="preserve">Смена светильника </t>
  </si>
  <si>
    <t>пер.Лихачева  д.</t>
  </si>
  <si>
    <t>ремонт стояка отопления 0,5м</t>
  </si>
  <si>
    <t>Ремонт штукатурки стен</t>
  </si>
  <si>
    <t>Смена светильника</t>
  </si>
  <si>
    <t>ул.Лихачева  д.</t>
  </si>
  <si>
    <t>1б</t>
  </si>
  <si>
    <t>2а</t>
  </si>
  <si>
    <t>2б</t>
  </si>
  <si>
    <t xml:space="preserve">Итого </t>
  </si>
  <si>
    <t>6а</t>
  </si>
  <si>
    <t>7а</t>
  </si>
  <si>
    <t>ул. Максимова  д.</t>
  </si>
  <si>
    <t>Смена выключателя</t>
  </si>
  <si>
    <t>ул. Махалова  д.</t>
  </si>
  <si>
    <t>Смена лампы д/с</t>
  </si>
  <si>
    <t>Ремонт дощатого пола</t>
  </si>
  <si>
    <t>Смена пружины</t>
  </si>
  <si>
    <t>установка лавочек</t>
  </si>
  <si>
    <t>ул. Маяковского  д.</t>
  </si>
  <si>
    <t>ул. Мира д.</t>
  </si>
  <si>
    <t>Заделка выбоин в полах</t>
  </si>
  <si>
    <t>декоративный ремонт подъезда</t>
  </si>
  <si>
    <t>ремонт козырька</t>
  </si>
  <si>
    <t>ремонт пола в тамбуре</t>
  </si>
  <si>
    <t>Заделка отверстий</t>
  </si>
  <si>
    <t>ул. Чугунова д.</t>
  </si>
  <si>
    <t xml:space="preserve">Смена крана </t>
  </si>
  <si>
    <t>установка почтовых ящиков</t>
  </si>
  <si>
    <t>ремонт крыльца</t>
  </si>
  <si>
    <t>Смена замка</t>
  </si>
  <si>
    <t>м-он Прибрежный д.</t>
  </si>
  <si>
    <t>Изготовление и установка поручня</t>
  </si>
  <si>
    <t>п.Ситники</t>
  </si>
  <si>
    <t>1-й участок д.</t>
  </si>
  <si>
    <t>прочистка канализации</t>
  </si>
  <si>
    <t>Перерасход денежных средств</t>
  </si>
  <si>
    <t>смена светильника</t>
  </si>
  <si>
    <t>Остаток денежных средств с учетом выполненных работ</t>
  </si>
  <si>
    <t>Перерасход денежных средств с учетом выполненных работ</t>
  </si>
  <si>
    <t>ул.Центральная д.</t>
  </si>
  <si>
    <t xml:space="preserve">ремонт шиферной кровли </t>
  </si>
  <si>
    <t>установка дверного полотна</t>
  </si>
  <si>
    <t>ремонт дымовых труб</t>
  </si>
  <si>
    <t>5а</t>
  </si>
  <si>
    <t>ремонт шиферной кровли 3,5м2</t>
  </si>
  <si>
    <t>ремонт шиферной кровли 4,3м2</t>
  </si>
  <si>
    <t>Перерасход  денежных средств</t>
  </si>
  <si>
    <t>ремонт цоколя</t>
  </si>
  <si>
    <t>установка пружины</t>
  </si>
  <si>
    <t>18а</t>
  </si>
  <si>
    <t>ремонт гр щита</t>
  </si>
  <si>
    <t>установка дверного блока</t>
  </si>
  <si>
    <t>ремонт гр. Щитов</t>
  </si>
  <si>
    <t>п.Железнодорожый</t>
  </si>
  <si>
    <t>ремонт системы отопления</t>
  </si>
  <si>
    <t>утепление трубопровода</t>
  </si>
  <si>
    <t>отогрев водопровода</t>
  </si>
  <si>
    <t>ст.Киселиха</t>
  </si>
  <si>
    <t>ул.Вокзальная д.</t>
  </si>
  <si>
    <t>тер.Киселихинского госпиталя д</t>
  </si>
  <si>
    <t>смена патрона</t>
  </si>
  <si>
    <t>ремонт силового пред. Шкафа</t>
  </si>
  <si>
    <t>ул.Садовая д.</t>
  </si>
  <si>
    <t>п.Кр.Слобода</t>
  </si>
  <si>
    <t>Приречный д.</t>
  </si>
  <si>
    <t>ул.Октябрьская д.</t>
  </si>
  <si>
    <t>9а</t>
  </si>
  <si>
    <t>смена стояка хвс 4м</t>
  </si>
  <si>
    <t>Остаток  денежных средств с учетом выполненных работ</t>
  </si>
  <si>
    <t>ул.Новостройка д.</t>
  </si>
  <si>
    <t>ремонт эл. Проводки</t>
  </si>
  <si>
    <t>ремонт шиферной кровли 5м2</t>
  </si>
  <si>
    <t>смена эл. Проводки</t>
  </si>
  <si>
    <t>ремонт стояка хвс 2м</t>
  </si>
  <si>
    <t>ремонт системы отопления 1м</t>
  </si>
  <si>
    <t>смена выключателя</t>
  </si>
  <si>
    <t>ремонт шиферной кровли 5,2 м2</t>
  </si>
  <si>
    <t>ремонт пола в моп</t>
  </si>
  <si>
    <t>смена стояка хвс 2м</t>
  </si>
  <si>
    <t>смена канализационного трубопровода 8м</t>
  </si>
  <si>
    <t>водоотлив из подвала</t>
  </si>
  <si>
    <t>ремонт рубильника</t>
  </si>
  <si>
    <t>ремонт шиферной кровли 5,2м2</t>
  </si>
  <si>
    <t>пер.Подлужный д.</t>
  </si>
  <si>
    <t>усиление фундамента</t>
  </si>
  <si>
    <t>монтаж проводки после аварии 25м</t>
  </si>
  <si>
    <t>ремонт шиферной кровли 1,7м2</t>
  </si>
  <si>
    <t>Смена пробко-спускных кранов</t>
  </si>
  <si>
    <t>ремонт ступеней</t>
  </si>
  <si>
    <t>Смена канализационного трубопровода 110 б/у</t>
  </si>
  <si>
    <t>71а</t>
  </si>
  <si>
    <t>ул.Сосновая  д.</t>
  </si>
  <si>
    <t>замена электропроводки</t>
  </si>
  <si>
    <t>Монтаж эл. Проводки в подъезде</t>
  </si>
  <si>
    <t>Разборка трубопровода до 32 мм</t>
  </si>
  <si>
    <t>Прокладка трубопровода 25 мм к=1,15</t>
  </si>
  <si>
    <t>ремонт шиферной кровли 14м2</t>
  </si>
  <si>
    <t>Смена участка розлива отопления 7м</t>
  </si>
  <si>
    <t>покраска фасада</t>
  </si>
  <si>
    <t>сход в подвал</t>
  </si>
  <si>
    <t>Смена пробок радиаторных прим</t>
  </si>
  <si>
    <t>смена спускных кранов</t>
  </si>
  <si>
    <t>ремонт крылец</t>
  </si>
  <si>
    <t>установка пластиковых окон 3п</t>
  </si>
  <si>
    <t>демонтаж перемычки на стояке отопления</t>
  </si>
  <si>
    <t>смена стояка хвс 18м и канализации 19м</t>
  </si>
  <si>
    <t>заделка отв после смены стояков</t>
  </si>
  <si>
    <t>оштукатуривание дымовых труб</t>
  </si>
  <si>
    <t>Ремонт гр. Щита со сменой авт.</t>
  </si>
  <si>
    <t>Смена лампы люм.</t>
  </si>
  <si>
    <t>Прокладка трубопровода 20 мм к=1,15</t>
  </si>
  <si>
    <t>монтаж авт выключателя к=1,2</t>
  </si>
  <si>
    <t>Смена спускных кранов</t>
  </si>
  <si>
    <t>ремонт стояка отопления 1м</t>
  </si>
  <si>
    <t>Покраска тамбурной двери</t>
  </si>
  <si>
    <t>Разборка трубопровода ф32</t>
  </si>
  <si>
    <t>Прокладка трубопровода ф20</t>
  </si>
  <si>
    <t>ремонт крылца</t>
  </si>
  <si>
    <t>штукатурка крыльца</t>
  </si>
  <si>
    <t>ремонт кодового замка</t>
  </si>
  <si>
    <t>ремонт стояка канализации 3м</t>
  </si>
  <si>
    <t>замена спускных кранов на системе отопления</t>
  </si>
  <si>
    <t>выпиловка кустов</t>
  </si>
  <si>
    <t>изготовление и установка окон в подвал</t>
  </si>
  <si>
    <t>Разборка чуг. канализ. Труб 100</t>
  </si>
  <si>
    <t>Прокладка канализ. Трубопров. 110</t>
  </si>
  <si>
    <t>замена запорной арматуры на стояках системы отопления</t>
  </si>
  <si>
    <t>установка опор под козырьки</t>
  </si>
  <si>
    <t>Смена дощатого пола в т.ч. б/у 1м2</t>
  </si>
  <si>
    <t>замена запорной арматуры на системе отопления</t>
  </si>
  <si>
    <t>Монтаж распред. Коробки</t>
  </si>
  <si>
    <t>Установка авт. Выкл.</t>
  </si>
  <si>
    <t>Замена футорки на радиаторе отопления</t>
  </si>
  <si>
    <t xml:space="preserve">ремонт дымовых труб </t>
  </si>
  <si>
    <t>замена кранов на гвс и хвс</t>
  </si>
  <si>
    <t>ремонт фасада</t>
  </si>
  <si>
    <t>Демонтаж канализационной чуг. Трубы 100 мм</t>
  </si>
  <si>
    <t>Прокладка  канализ. трубопровода 110 мм к=1,15</t>
  </si>
  <si>
    <t>ремонт шиферной кровли 17,5м</t>
  </si>
  <si>
    <t>Смена стартера</t>
  </si>
  <si>
    <t>ремонт шиферной кровли 10,5м2</t>
  </si>
  <si>
    <t>разборка трубопровода до  ф32</t>
  </si>
  <si>
    <t>Прокладка трубопровода ф20 к=1,15</t>
  </si>
  <si>
    <t>Установка воздухоотводных автоматов</t>
  </si>
  <si>
    <t>Смена  ст. трубопровода ф108</t>
  </si>
  <si>
    <t>Разборка трубопровода ф63</t>
  </si>
  <si>
    <t>Прокладка трубопровода ф50</t>
  </si>
  <si>
    <t>ремонт шиферной кровли7 м2</t>
  </si>
  <si>
    <t>ремонт системы отопления 0,5м</t>
  </si>
  <si>
    <t>Смена канализационного трубопровода 110</t>
  </si>
  <si>
    <t>изготовление и установка кожуха на вент трубу</t>
  </si>
  <si>
    <t>ремонт стояка отопления 3м</t>
  </si>
  <si>
    <t>разборка трубопровода ф32</t>
  </si>
  <si>
    <t>смена участка трубопровода отопления 6,5м</t>
  </si>
  <si>
    <t>разборка трубопровода до ф32</t>
  </si>
  <si>
    <t>смена эл. Проводки моп 80м</t>
  </si>
  <si>
    <t>Ремонт вентиляционных труб</t>
  </si>
  <si>
    <t>Смена лампы энергосбер.</t>
  </si>
  <si>
    <t>ремонт мягкой кровли 400м2</t>
  </si>
  <si>
    <t>Смена запорной арматуры на стояках отопления</t>
  </si>
  <si>
    <t>смена участка лежака канализации 3м</t>
  </si>
  <si>
    <t>установка светильников в тамбурах и подъездах</t>
  </si>
  <si>
    <t>ремонт оконных откосов</t>
  </si>
  <si>
    <t>декоративный ремонт подъезда 3п</t>
  </si>
  <si>
    <t>Смена крана на стояке отопления</t>
  </si>
  <si>
    <t>смена радиатора отопления</t>
  </si>
  <si>
    <t>Ремонт дверных коробок</t>
  </si>
  <si>
    <t>Смена  кранов на стояках хвс, гвс</t>
  </si>
  <si>
    <t>врезка в систему холодного водоснабжения</t>
  </si>
  <si>
    <t>Смена участка розлива отопления 2,11м</t>
  </si>
  <si>
    <t>ремонт пола</t>
  </si>
  <si>
    <t>смена участка трубопровода отопления 17м</t>
  </si>
  <si>
    <t>заделка трещины в стене</t>
  </si>
  <si>
    <t>Прокладка трубопровода ф25 к=1,15</t>
  </si>
  <si>
    <t>ремонт дверных откосов в тамбуре</t>
  </si>
  <si>
    <t>замена участка трубопровода хвс 3м</t>
  </si>
  <si>
    <t>ремонт участка отопления 3м</t>
  </si>
  <si>
    <t>ремонт полотенцесушителя 8м</t>
  </si>
  <si>
    <t>смена колпаков на дымовых трубах</t>
  </si>
  <si>
    <t>Смена стояка хвс  4,2м</t>
  </si>
  <si>
    <t>Заделка борозд кирпичем</t>
  </si>
  <si>
    <t>Ремонт штукатурки стены</t>
  </si>
  <si>
    <t>декоративный ремонт подъезда 2п</t>
  </si>
  <si>
    <t>ремонт фасада и цоколя</t>
  </si>
  <si>
    <t>ремонт участка стояка хвс 8,6м</t>
  </si>
  <si>
    <t>Затягивание кабеля к=1,2</t>
  </si>
  <si>
    <t>ремонт схода в подвал, установка двери в подвал 1п</t>
  </si>
  <si>
    <t>ремонт канализационного трубопровода 110</t>
  </si>
  <si>
    <t>замена спускников,смена подводки к радиаторам 12м</t>
  </si>
  <si>
    <t>установка короба на дымовую трубу</t>
  </si>
  <si>
    <t>ремонт кровли балкона 1,7м2</t>
  </si>
  <si>
    <t>разборка трубопровода до ф50</t>
  </si>
  <si>
    <t>Прокладка трубопровода ф40 к=1,15</t>
  </si>
  <si>
    <t>ремонт подводки к батареи отопления</t>
  </si>
  <si>
    <t>врезка в систему отопления</t>
  </si>
  <si>
    <t>смена канализационного стояка 7,25 м</t>
  </si>
  <si>
    <t>утепление чердачного перекрытия 50м2</t>
  </si>
  <si>
    <t>утепление розлива отопления</t>
  </si>
  <si>
    <t>смена конька из оцинкованной стали</t>
  </si>
  <si>
    <t>ремонт дверного полотна</t>
  </si>
  <si>
    <t>замена стояка канализации 2,5м</t>
  </si>
  <si>
    <t>смена колпаков на дымовых трубах 2п</t>
  </si>
  <si>
    <t>смена керамической плитки после прочистки канализации</t>
  </si>
  <si>
    <t>смена запорной арматуры на элеваторном узле отопления</t>
  </si>
  <si>
    <t>Изготовление и установка сушилки для белья</t>
  </si>
  <si>
    <t>декоративный ремонт 1-х этажей подъездов</t>
  </si>
  <si>
    <t xml:space="preserve">смена выключателя </t>
  </si>
  <si>
    <t>ремонт участка отопления 2,2м</t>
  </si>
  <si>
    <t>спиловка деревьев</t>
  </si>
  <si>
    <t>ремонт отопления 4м</t>
  </si>
  <si>
    <t>смена поручней</t>
  </si>
  <si>
    <t>Смена крана на стояке отопления ф1/2</t>
  </si>
  <si>
    <t>покраска газонного ограждения 120м</t>
  </si>
  <si>
    <t>демонтаж газонного ограждения</t>
  </si>
  <si>
    <t>ремонт стояка отопления 2м</t>
  </si>
  <si>
    <t>смена канализационного стояка 17 м</t>
  </si>
  <si>
    <t>замена стояка канализации 3,25м</t>
  </si>
  <si>
    <t>ремонт мягкой кровли 130 м2</t>
  </si>
  <si>
    <t>Разборка  чугун. канализационного трубопровода 100</t>
  </si>
  <si>
    <t>Прокладка канализационного трубопровода 110</t>
  </si>
  <si>
    <t>Прокладка трубопровода ф32 к=1,15</t>
  </si>
  <si>
    <t>смена стоякаотопления 6 м</t>
  </si>
  <si>
    <t>смена кранов на отоплении</t>
  </si>
  <si>
    <t>ремонт канализации в подвале 1м</t>
  </si>
  <si>
    <t>Смена кранов маевского</t>
  </si>
  <si>
    <t>смена спускника в подвале</t>
  </si>
  <si>
    <t>смена канализационного трубопровода 5,5м</t>
  </si>
  <si>
    <t>Замена радиаторных пробок</t>
  </si>
  <si>
    <t>демонтаж узла учета на отоплениии</t>
  </si>
  <si>
    <t>ремонт межпанельных стыков 30м</t>
  </si>
  <si>
    <t>штукатурка и побелка 5 этажа подъезда</t>
  </si>
  <si>
    <t>ремонт мягкой кровли 250м2</t>
  </si>
  <si>
    <t>ремонт мягкой кровли 230 м2</t>
  </si>
  <si>
    <t>установка вентиля</t>
  </si>
  <si>
    <t>ремонт участка стояка хвс 2,2м</t>
  </si>
  <si>
    <t>ремонт кровли крыльца 1,7м2</t>
  </si>
  <si>
    <t>смена участка трубопровода отопления 12м</t>
  </si>
  <si>
    <t>смена участка розлива и стояков гвс 26м</t>
  </si>
  <si>
    <t>смена полотенцесушителя 3м</t>
  </si>
  <si>
    <t>смена канализационного трубопровода 3,75м</t>
  </si>
  <si>
    <t>остекление оконного переплета</t>
  </si>
  <si>
    <t>ремонт радиаторов</t>
  </si>
  <si>
    <t>ремонт лестницы в подъезде</t>
  </si>
  <si>
    <t>ремонт эл. Проводки после пожара 48м</t>
  </si>
  <si>
    <t>Утепление трубопровода</t>
  </si>
  <si>
    <t>Разборка пола из линолеума</t>
  </si>
  <si>
    <t>Разборка пола из ДСП</t>
  </si>
  <si>
    <t>ремонт шиферной кровли 21м2</t>
  </si>
  <si>
    <t>ремонт шиферной кровли 24,5м2</t>
  </si>
  <si>
    <t>покраска детской площадки</t>
  </si>
  <si>
    <t>монтаж уличного освещения 25м</t>
  </si>
  <si>
    <t>Демонтаж авт выключателя к=0,4;1,2</t>
  </si>
  <si>
    <t>покраска газонного ограждения 15м2</t>
  </si>
  <si>
    <t>ремонт участка стояка полотенцесушителя 8м</t>
  </si>
  <si>
    <t>изготовление и установка козырьков 1,2,3,4п</t>
  </si>
  <si>
    <t>Смена светильника люмин.</t>
  </si>
  <si>
    <t>заделка выбоин на лестничной площадке 3п</t>
  </si>
  <si>
    <t>ремонт карниза</t>
  </si>
  <si>
    <t>смена участка трубопровода отопления 2м</t>
  </si>
  <si>
    <t>ремонт канализации 2м</t>
  </si>
  <si>
    <t>ремонт эл. Проводки 4м</t>
  </si>
  <si>
    <t>смена канализационного трубопровода 3м</t>
  </si>
  <si>
    <t>декоративный ремонт подъезда 1п</t>
  </si>
  <si>
    <t>ремонт крыльца 2п</t>
  </si>
  <si>
    <t>смена автоматов</t>
  </si>
  <si>
    <t>смена сгона 20</t>
  </si>
  <si>
    <t>спиловка аварийного дерева</t>
  </si>
  <si>
    <t>замена кранов на стояках хвс</t>
  </si>
  <si>
    <t>ремонт примыканий мягкой кровли 280м</t>
  </si>
  <si>
    <t>ремонт парапета</t>
  </si>
  <si>
    <t>смена запорной арматуры на системе отопления</t>
  </si>
  <si>
    <t xml:space="preserve">Смена светильников 3п
</t>
  </si>
  <si>
    <t>смена канализационного трубопровода 34,5м</t>
  </si>
  <si>
    <t>смена стояка хвс 30,1м</t>
  </si>
  <si>
    <t>смена выключателей и светильников</t>
  </si>
  <si>
    <t>установка метал. Двери</t>
  </si>
  <si>
    <t>Смена крана на стояке отопления ф3/4</t>
  </si>
  <si>
    <t>Покраска  двери и козырька</t>
  </si>
  <si>
    <t>установка козырьков</t>
  </si>
  <si>
    <t>Утепление наружной стены 16,6м2</t>
  </si>
  <si>
    <t>спиловка ветки дерева</t>
  </si>
  <si>
    <t>ремонт стояка гвс 1,5м</t>
  </si>
  <si>
    <t>Демонтаж ливневой канализац. Трубы 100 мм</t>
  </si>
  <si>
    <t>смена участков стояков хвс,  гвс 14м</t>
  </si>
  <si>
    <t>ремонт мягкой кровли 132м2</t>
  </si>
  <si>
    <t>ремонт мягкой кровли 176м2</t>
  </si>
  <si>
    <t>ремонт мягкой кровли 181м2</t>
  </si>
  <si>
    <t>ремонт мягкой кровли 102 м2</t>
  </si>
  <si>
    <t>Смена участков стояков хвс,гвс, канализации 16,5м</t>
  </si>
  <si>
    <t>смена участка стояка гвс 1.5м</t>
  </si>
  <si>
    <t>Сварочные работы</t>
  </si>
  <si>
    <t>ремонт стояка гвс 12,9м</t>
  </si>
  <si>
    <t>замена участка стояка гвс 4м</t>
  </si>
  <si>
    <t>ремонт стояка хвс 0,5м</t>
  </si>
  <si>
    <t>установка почтовых ящиков 2п</t>
  </si>
  <si>
    <t>Прокладка трубопровода 32 мм к=1,15</t>
  </si>
  <si>
    <t>смена участка трубопровода гвс 8м</t>
  </si>
  <si>
    <t>ремонт трубопровода гвс 1м</t>
  </si>
  <si>
    <t>Прокладка трубопровода ф25</t>
  </si>
  <si>
    <t>смена участка стояка канализации 3,25м</t>
  </si>
  <si>
    <t>замена участка канализации 0,25м</t>
  </si>
  <si>
    <t>смена стояка гвс 26,7м</t>
  </si>
  <si>
    <t>Смена участка отопления 10м</t>
  </si>
  <si>
    <t>смена стояка гвс 12 м</t>
  </si>
  <si>
    <t>ремонт ВРУ</t>
  </si>
  <si>
    <t>демонтаж беседки , ремонт качели</t>
  </si>
  <si>
    <t>ремонт откосов</t>
  </si>
  <si>
    <t>покраска газонного ограждения и ковровыбивалки</t>
  </si>
  <si>
    <t>ремонт мягкой кровли балкона 13м2</t>
  </si>
  <si>
    <t>смена стояка гвс 19,2м</t>
  </si>
  <si>
    <t>покраска газонного ограждения 40м2</t>
  </si>
  <si>
    <t>смена радиаторов отопления в подъезде</t>
  </si>
  <si>
    <t>ремонт стояка гвс 0,5м</t>
  </si>
  <si>
    <t>замена участка трубопровода гвс 2м</t>
  </si>
  <si>
    <t>замена кранов</t>
  </si>
  <si>
    <t>Прокладка трубопровода ф32</t>
  </si>
  <si>
    <t>Установка расширительных бачков, замена запорной арматуры</t>
  </si>
  <si>
    <t>текущий ремонт лифтов</t>
  </si>
  <si>
    <t>смена кранов</t>
  </si>
  <si>
    <t>смена счетчика общедомового</t>
  </si>
  <si>
    <t>смена участка трубопровода гвс 9м</t>
  </si>
  <si>
    <t xml:space="preserve">Смена крана на стояке </t>
  </si>
  <si>
    <t>ремонт мягкой кровли 270м2</t>
  </si>
  <si>
    <t>ремонт мягкой кровли 113 м2</t>
  </si>
  <si>
    <t>смена канализационного трубопровода  6,3м</t>
  </si>
  <si>
    <t>ремонт стояка гвс 2,5м</t>
  </si>
  <si>
    <t>ремонт шиферной кровли 6,3м2</t>
  </si>
  <si>
    <t>ремонт гр щитов</t>
  </si>
  <si>
    <t>ремонт шиферной кровли 7м2</t>
  </si>
  <si>
    <t>ремонт печи</t>
  </si>
  <si>
    <t>смена рубильника</t>
  </si>
  <si>
    <t>ремонт шиферной кровли 7,2м2</t>
  </si>
  <si>
    <t>ремонт печей</t>
  </si>
  <si>
    <t>ремонт шиферной кровли 22м2</t>
  </si>
  <si>
    <t>ремонт рубероидной кровли 44м2</t>
  </si>
  <si>
    <t>ремонт мягкой кровли 70м2</t>
  </si>
  <si>
    <t>ремонт мягкой кровли 52м2</t>
  </si>
  <si>
    <t>отогрев трубопровода</t>
  </si>
  <si>
    <t>выравнивание грунта на отмостке</t>
  </si>
  <si>
    <t>ремонт шиферной кровли 10.2м2</t>
  </si>
  <si>
    <t>смена стояка хвс 8м</t>
  </si>
  <si>
    <t>смена эл. Счетчика моп</t>
  </si>
  <si>
    <t>смена канализационного трубопровода 2м</t>
  </si>
  <si>
    <t>ремонт мягкой кровли 80 м</t>
  </si>
  <si>
    <t>прочистка канализации 14м</t>
  </si>
  <si>
    <t>ремонт дымовых труб 1шт</t>
  </si>
  <si>
    <t>смена канализационного трубопровода 4м</t>
  </si>
  <si>
    <t>ремонт шиферной кровли 8 м2</t>
  </si>
  <si>
    <t>ремонт шиферной кровли 2м2</t>
  </si>
  <si>
    <t>ремонт шиферной кровли 6,6 м2</t>
  </si>
  <si>
    <t>ремонт шиферной кровли 3,2м2</t>
  </si>
  <si>
    <t>ремонт кирпичной кладки стен</t>
  </si>
  <si>
    <t>прочистка канализации 10м</t>
  </si>
  <si>
    <t>ремонт шиферной кровли 2,3 м2</t>
  </si>
  <si>
    <t>ремонт стояка хвс 0,6м</t>
  </si>
  <si>
    <t>ремонт стояка хвс 8м</t>
  </si>
  <si>
    <t>ремонт шиферной кровли 4,8 м2</t>
  </si>
  <si>
    <t>прочистка канализации 18м</t>
  </si>
  <si>
    <t>утепление подвала</t>
  </si>
  <si>
    <t>смена канализационного трубопровода 9.5м</t>
  </si>
  <si>
    <t>ремонт шиферной кровли 7.2м2</t>
  </si>
  <si>
    <t>Установка лавочек</t>
  </si>
  <si>
    <t>ремонт шиферной кровли 3,4 м2</t>
  </si>
  <si>
    <t>прочистка канализации 22м</t>
  </si>
  <si>
    <t>ремонт шиферной кровли 2,6 м2</t>
  </si>
  <si>
    <t>ремонт хвс</t>
  </si>
  <si>
    <t>ремонт отмостки 12,6м2</t>
  </si>
  <si>
    <t>прочистка канализации 8м</t>
  </si>
  <si>
    <t>ремонт шиферной кровли 3,9 м2</t>
  </si>
  <si>
    <t>ремонт мягкой кровли 135м2</t>
  </si>
  <si>
    <t>ремонт отмостки 22м2</t>
  </si>
  <si>
    <t>ремонт мягкой кровли 122м2</t>
  </si>
  <si>
    <t>ремонт дымовых труб 2шт</t>
  </si>
  <si>
    <t>ремонт двери выхода на чердак</t>
  </si>
  <si>
    <t>ремонт шиферной кровли 9м2</t>
  </si>
  <si>
    <t>прокладка канализационного трубопровода 10м</t>
  </si>
  <si>
    <t>ремонт двери в моп</t>
  </si>
  <si>
    <t>ремонт эл. Проводки 3м</t>
  </si>
  <si>
    <t>ремонт отмостки 7,2м2</t>
  </si>
  <si>
    <t>ремонт вводного кабеля</t>
  </si>
  <si>
    <t>ремонт эл. Проводки в моп</t>
  </si>
  <si>
    <t>ремонт шиферной кровли 36 м2</t>
  </si>
  <si>
    <t>ремонт пожарной лестницы</t>
  </si>
  <si>
    <t>ремонт ввода хвс</t>
  </si>
  <si>
    <t>смена канов в системе отопления</t>
  </si>
  <si>
    <t>ремонт шиферной кровли 2,5м2</t>
  </si>
  <si>
    <t>врезка запорной арматуры в сист. Отопления 4шт</t>
  </si>
  <si>
    <t>установка воздушных клапонов на системе отопления</t>
  </si>
  <si>
    <t>врезка запорной арматуры в сист. Отопления 2шт</t>
  </si>
  <si>
    <t>ремонт шиферной кровли 6,8м2</t>
  </si>
  <si>
    <t>ремонт канализационного трубопровода 5м</t>
  </si>
  <si>
    <t>ремонт трубопровода отопления 1,5м</t>
  </si>
  <si>
    <t>покраска дер. Ограждения придомовой тер.14м2</t>
  </si>
  <si>
    <t>врезка запорной арматуры на трубопроводе отопления</t>
  </si>
  <si>
    <t>прочистка канализации 6м</t>
  </si>
  <si>
    <t>ремонт шиферной кровли 3,6м2</t>
  </si>
  <si>
    <t>Смена запорной арматуры на трубопроводе отопления</t>
  </si>
  <si>
    <t>смена основного розлива хвс 7м</t>
  </si>
  <si>
    <t>ремонт трубопровода отопления 8,1м</t>
  </si>
  <si>
    <t>ремонт полов в моп</t>
  </si>
  <si>
    <t>ремонт трубопровода системы отопления 1,0м</t>
  </si>
  <si>
    <t>смена вводного кабеля</t>
  </si>
  <si>
    <t>Установка дверного блока</t>
  </si>
  <si>
    <t>ремонт отмостки 18,6м2</t>
  </si>
  <si>
    <t>прочистка канализации 16м</t>
  </si>
  <si>
    <t>ремонт входной двери</t>
  </si>
  <si>
    <t>ремонт выгребной ямы</t>
  </si>
  <si>
    <t>очистка чердака от мусора</t>
  </si>
  <si>
    <t>ремонт трубопровода системы отопления 8,5м</t>
  </si>
  <si>
    <t xml:space="preserve"> Остаток денежных средств</t>
  </si>
  <si>
    <t>демонтаж радио кабеля</t>
  </si>
  <si>
    <t>смена эл. Проводки 24м</t>
  </si>
  <si>
    <t>ремонт шиферной кровли 4,5м2</t>
  </si>
  <si>
    <t>Установка дверного полотна</t>
  </si>
  <si>
    <t>ремонт шиферной кровли 12м2</t>
  </si>
  <si>
    <t xml:space="preserve">смена основного розлива хвс </t>
  </si>
  <si>
    <t>смена стояка хвс 7м</t>
  </si>
  <si>
    <t>прочистка канализации10м</t>
  </si>
  <si>
    <t>ремонт шиферной кровли 6,2м2</t>
  </si>
  <si>
    <t>смена канализационного трубопровода 15м</t>
  </si>
  <si>
    <t>ремонт ввода хвс 0,5м</t>
  </si>
  <si>
    <t>прочистка канализации 20м</t>
  </si>
  <si>
    <t>прочистка канализации 12м</t>
  </si>
  <si>
    <t>ремонт шиферной кровли 6,5 м2</t>
  </si>
  <si>
    <t>ремонт шиферной кровли 4,8м2</t>
  </si>
  <si>
    <t>ремонт шиферной кровли 6,4м2</t>
  </si>
  <si>
    <t>смена канализационного трубопровода 5м</t>
  </si>
  <si>
    <t>ремонт трубопровода системы отопления 0,5м</t>
  </si>
  <si>
    <t>ремонт трубопровода хвс 8м</t>
  </si>
  <si>
    <t>ремонт системы отопления8м</t>
  </si>
  <si>
    <t>ремонт трубопровода системы отопления 4м</t>
  </si>
  <si>
    <t>ремонт шиферной кровли 10,6м2</t>
  </si>
  <si>
    <t>смена сгона</t>
  </si>
  <si>
    <t>ремонт трубопровода отопления 1м</t>
  </si>
  <si>
    <t>смена радиаторов отопления в моп</t>
  </si>
  <si>
    <t>ремонт гр щиов</t>
  </si>
  <si>
    <t>ремонт отмостки 9м2</t>
  </si>
  <si>
    <t>ремонт кирпичной кладки, отмостки, полов и стен в моп</t>
  </si>
  <si>
    <t>ремонт шиферной кровли 1,75м2</t>
  </si>
  <si>
    <t>смена стояка хвс 3м</t>
  </si>
  <si>
    <t>утепление потолка в чердачном помещении</t>
  </si>
  <si>
    <t>ремонт шиферной кровли 9,45м2</t>
  </si>
  <si>
    <t>смена стояка хвс 5м</t>
  </si>
  <si>
    <t>ремонт шиферной кровли 3,9м2</t>
  </si>
  <si>
    <t xml:space="preserve">Прокладка трубопровода 25 мм </t>
  </si>
  <si>
    <t xml:space="preserve">прокладка трубопровода ф20 </t>
  </si>
  <si>
    <t xml:space="preserve">Прокладка трубопровода ф20 </t>
  </si>
</sst>
</file>

<file path=xl/styles.xml><?xml version="1.0" encoding="utf-8"?>
<styleSheet xmlns="http://schemas.openxmlformats.org/spreadsheetml/2006/main">
  <numFmts count="1">
    <numFmt numFmtId="164" formatCode="#,##0.00&quot; &quot;[$€-407];[Red]&quot;-&quot;#,##0.00&quot; &quot;[$€-407]"/>
  </numFmts>
  <fonts count="7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Calibri"/>
      <family val="2"/>
      <charset val="204"/>
    </font>
    <font>
      <b/>
      <i/>
      <u/>
      <sz val="11"/>
      <color rgb="FF000000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2">
    <xf numFmtId="0" fontId="0" fillId="0" borderId="0"/>
    <xf numFmtId="0" fontId="2" fillId="0" borderId="0"/>
    <xf numFmtId="0" fontId="3" fillId="0" borderId="0" applyNumberFormat="0" applyBorder="0" applyProtection="0">
      <alignment horizontal="center"/>
    </xf>
    <xf numFmtId="0" fontId="3" fillId="0" borderId="0" applyNumberFormat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0" fontId="3" fillId="0" borderId="0" applyNumberFormat="0" applyBorder="0" applyProtection="0">
      <alignment horizontal="center" textRotation="90"/>
    </xf>
    <xf numFmtId="0" fontId="4" fillId="0" borderId="0" applyNumberFormat="0" applyBorder="0" applyProtection="0"/>
    <xf numFmtId="0" fontId="4" fillId="0" borderId="0" applyNumberFormat="0" applyBorder="0" applyProtection="0"/>
    <xf numFmtId="164" fontId="4" fillId="0" borderId="0" applyBorder="0" applyProtection="0"/>
    <xf numFmtId="164" fontId="4" fillId="0" borderId="0" applyBorder="0" applyProtection="0"/>
    <xf numFmtId="0" fontId="2" fillId="0" borderId="0"/>
    <xf numFmtId="0" fontId="2" fillId="0" borderId="0"/>
  </cellStyleXfs>
  <cellXfs count="33">
    <xf numFmtId="0" fontId="0" fillId="0" borderId="0" xfId="0"/>
    <xf numFmtId="0" fontId="0" fillId="0" borderId="0" xfId="0" applyBorder="1"/>
    <xf numFmtId="2" fontId="0" fillId="0" borderId="0" xfId="0" applyNumberFormat="1" applyBorder="1"/>
    <xf numFmtId="2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2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5" fillId="0" borderId="0" xfId="0" applyFont="1" applyFill="1" applyBorder="1"/>
    <xf numFmtId="0" fontId="6" fillId="0" borderId="0" xfId="0" applyNumberFormat="1" applyFont="1" applyFill="1" applyBorder="1" applyAlignment="1" applyProtection="1"/>
    <xf numFmtId="2" fontId="5" fillId="0" borderId="0" xfId="0" applyNumberFormat="1" applyFont="1" applyFill="1" applyBorder="1"/>
    <xf numFmtId="0" fontId="5" fillId="0" borderId="0" xfId="0" applyFont="1" applyFill="1" applyBorder="1" applyAlignment="1">
      <alignment wrapText="1"/>
    </xf>
    <xf numFmtId="0" fontId="5" fillId="0" borderId="0" xfId="0" applyFont="1" applyFill="1"/>
    <xf numFmtId="2" fontId="6" fillId="0" borderId="0" xfId="0" applyNumberFormat="1" applyFont="1" applyFill="1" applyBorder="1" applyAlignment="1" applyProtection="1"/>
    <xf numFmtId="0" fontId="5" fillId="0" borderId="0" xfId="0" applyFont="1" applyFill="1" applyBorder="1"/>
    <xf numFmtId="0" fontId="5" fillId="0" borderId="0" xfId="0" applyFont="1" applyFill="1" applyBorder="1"/>
    <xf numFmtId="0" fontId="0" fillId="0" borderId="0" xfId="0" applyFont="1"/>
  </cellXfs>
  <cellStyles count="12">
    <cellStyle name="Heading" xfId="2"/>
    <cellStyle name="Heading 2" xfId="3"/>
    <cellStyle name="Heading1" xfId="4"/>
    <cellStyle name="Heading1 2" xfId="5"/>
    <cellStyle name="Result" xfId="6"/>
    <cellStyle name="Result 2" xfId="7"/>
    <cellStyle name="Result2" xfId="8"/>
    <cellStyle name="Result2 2" xfId="9"/>
    <cellStyle name="Обычный" xfId="0" builtinId="0"/>
    <cellStyle name="Обычный 2" xfId="1"/>
    <cellStyle name="Обычный 3" xfId="10"/>
    <cellStyle name="Обычный 4" xfId="1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67"/>
  <sheetViews>
    <sheetView topLeftCell="A49" workbookViewId="0">
      <selection activeCell="B47" sqref="B47:E68"/>
    </sheetView>
  </sheetViews>
  <sheetFormatPr defaultRowHeight="15"/>
  <cols>
    <col min="2" max="2" width="27.140625" customWidth="1"/>
    <col min="3" max="3" width="17.7109375" customWidth="1"/>
    <col min="4" max="4" width="17.5703125" customWidth="1"/>
    <col min="5" max="5" width="15" customWidth="1"/>
  </cols>
  <sheetData>
    <row r="2" spans="2:5">
      <c r="C2" t="s">
        <v>0</v>
      </c>
    </row>
    <row r="3" spans="2:5">
      <c r="C3" t="s">
        <v>1</v>
      </c>
    </row>
    <row r="4" spans="2:5">
      <c r="B4" t="s">
        <v>2</v>
      </c>
    </row>
    <row r="5" spans="2:5">
      <c r="C5" t="s">
        <v>3</v>
      </c>
    </row>
    <row r="6" spans="2:5">
      <c r="B6" t="s">
        <v>4</v>
      </c>
      <c r="C6" t="s">
        <v>116</v>
      </c>
      <c r="D6" t="s">
        <v>42</v>
      </c>
    </row>
    <row r="9" spans="2:5" ht="30">
      <c r="B9" t="s">
        <v>5</v>
      </c>
      <c r="C9" s="23" t="s">
        <v>6</v>
      </c>
      <c r="D9" s="23" t="s">
        <v>7</v>
      </c>
      <c r="E9" s="23" t="s">
        <v>8</v>
      </c>
    </row>
    <row r="10" spans="2:5">
      <c r="B10" t="s">
        <v>9</v>
      </c>
      <c r="C10">
        <v>8320.64</v>
      </c>
      <c r="D10">
        <v>7291.46</v>
      </c>
      <c r="E10">
        <f>D18</f>
        <v>11087.609999999999</v>
      </c>
    </row>
    <row r="11" spans="2:5">
      <c r="B11" t="s">
        <v>10</v>
      </c>
      <c r="E11">
        <f>C10-E10</f>
        <v>-2766.9699999999993</v>
      </c>
    </row>
    <row r="13" spans="2:5">
      <c r="B13" t="s">
        <v>11</v>
      </c>
      <c r="D13" t="s">
        <v>12</v>
      </c>
    </row>
    <row r="14" spans="2:5">
      <c r="B14" t="s">
        <v>117</v>
      </c>
      <c r="D14">
        <v>5503.2</v>
      </c>
    </row>
    <row r="15" spans="2:5">
      <c r="B15" t="s">
        <v>118</v>
      </c>
      <c r="D15">
        <v>3267.49</v>
      </c>
    </row>
    <row r="16" spans="2:5">
      <c r="B16" t="s">
        <v>119</v>
      </c>
      <c r="D16">
        <v>2316.92</v>
      </c>
    </row>
    <row r="18" spans="2:5">
      <c r="B18" t="s">
        <v>13</v>
      </c>
      <c r="D18">
        <f>SUM(D14:D17)</f>
        <v>11087.609999999999</v>
      </c>
    </row>
    <row r="20" spans="2:5">
      <c r="B20" t="s">
        <v>14</v>
      </c>
    </row>
    <row r="21" spans="2:5">
      <c r="B21" t="s">
        <v>15</v>
      </c>
      <c r="C21" t="s">
        <v>16</v>
      </c>
    </row>
    <row r="25" spans="2:5">
      <c r="C25" t="s">
        <v>0</v>
      </c>
    </row>
    <row r="26" spans="2:5">
      <c r="C26" t="s">
        <v>1</v>
      </c>
    </row>
    <row r="27" spans="2:5">
      <c r="B27" t="s">
        <v>2</v>
      </c>
    </row>
    <row r="28" spans="2:5">
      <c r="C28" t="s">
        <v>3</v>
      </c>
    </row>
    <row r="29" spans="2:5">
      <c r="B29" t="s">
        <v>4</v>
      </c>
      <c r="C29" t="s">
        <v>17</v>
      </c>
    </row>
    <row r="32" spans="2:5" ht="30">
      <c r="B32" t="s">
        <v>5</v>
      </c>
      <c r="C32" s="23" t="s">
        <v>6</v>
      </c>
      <c r="D32" s="23" t="s">
        <v>7</v>
      </c>
      <c r="E32" s="23" t="s">
        <v>8</v>
      </c>
    </row>
    <row r="33" spans="2:5">
      <c r="B33" t="s">
        <v>9</v>
      </c>
      <c r="C33">
        <v>29610.6</v>
      </c>
      <c r="D33">
        <v>37407.15</v>
      </c>
      <c r="E33" s="5">
        <f>D41</f>
        <v>1569.9701779719999</v>
      </c>
    </row>
    <row r="34" spans="2:5">
      <c r="B34" t="s">
        <v>10</v>
      </c>
      <c r="E34" s="5">
        <f>C33-E33</f>
        <v>28040.629822028</v>
      </c>
    </row>
    <row r="36" spans="2:5">
      <c r="B36" t="s">
        <v>11</v>
      </c>
      <c r="D36" t="s">
        <v>12</v>
      </c>
    </row>
    <row r="37" spans="2:5">
      <c r="B37" t="s">
        <v>120</v>
      </c>
      <c r="D37" s="5">
        <v>616.80017797200003</v>
      </c>
    </row>
    <row r="38" spans="2:5">
      <c r="B38" t="s">
        <v>121</v>
      </c>
      <c r="D38" s="5">
        <v>953.17</v>
      </c>
    </row>
    <row r="39" spans="2:5">
      <c r="D39" s="5"/>
    </row>
    <row r="40" spans="2:5">
      <c r="D40" s="5">
        <v>0</v>
      </c>
    </row>
    <row r="41" spans="2:5">
      <c r="B41" t="s">
        <v>13</v>
      </c>
      <c r="D41" s="5">
        <f>SUM(D37:D40)</f>
        <v>1569.9701779719999</v>
      </c>
    </row>
    <row r="43" spans="2:5">
      <c r="B43" t="s">
        <v>14</v>
      </c>
    </row>
    <row r="44" spans="2:5">
      <c r="B44" t="s">
        <v>15</v>
      </c>
      <c r="C44" t="s">
        <v>16</v>
      </c>
    </row>
    <row r="47" spans="2:5">
      <c r="C47" t="s">
        <v>0</v>
      </c>
    </row>
    <row r="48" spans="2:5">
      <c r="C48" t="s">
        <v>1</v>
      </c>
    </row>
    <row r="49" spans="2:5">
      <c r="B49" t="s">
        <v>2</v>
      </c>
    </row>
    <row r="50" spans="2:5">
      <c r="C50" t="s">
        <v>3</v>
      </c>
    </row>
    <row r="51" spans="2:5">
      <c r="B51" t="s">
        <v>4</v>
      </c>
      <c r="C51" t="s">
        <v>124</v>
      </c>
      <c r="D51" t="s">
        <v>123</v>
      </c>
    </row>
    <row r="54" spans="2:5" ht="30">
      <c r="B54" t="s">
        <v>5</v>
      </c>
      <c r="C54" s="23" t="s">
        <v>6</v>
      </c>
      <c r="D54" s="23" t="s">
        <v>7</v>
      </c>
      <c r="E54" s="23" t="s">
        <v>8</v>
      </c>
    </row>
    <row r="55" spans="2:5">
      <c r="B55" t="s">
        <v>9</v>
      </c>
      <c r="C55">
        <v>24423.78</v>
      </c>
      <c r="D55">
        <v>24376.39</v>
      </c>
      <c r="E55" s="5">
        <f>D64</f>
        <v>378.61447987000008</v>
      </c>
    </row>
    <row r="56" spans="2:5">
      <c r="B56" t="s">
        <v>10</v>
      </c>
      <c r="E56" s="5">
        <f>C55-E55</f>
        <v>24045.165520129998</v>
      </c>
    </row>
    <row r="58" spans="2:5">
      <c r="B58" t="s">
        <v>11</v>
      </c>
      <c r="D58" t="s">
        <v>12</v>
      </c>
    </row>
    <row r="59" spans="2:5">
      <c r="B59" t="s">
        <v>122</v>
      </c>
      <c r="D59" s="5">
        <v>378.61447987000008</v>
      </c>
    </row>
    <row r="60" spans="2:5" s="6" customFormat="1">
      <c r="D60" s="5"/>
    </row>
    <row r="61" spans="2:5" s="6" customFormat="1">
      <c r="D61" s="5"/>
    </row>
    <row r="62" spans="2:5">
      <c r="D62" s="5"/>
    </row>
    <row r="63" spans="2:5">
      <c r="D63" s="5"/>
    </row>
    <row r="64" spans="2:5">
      <c r="B64" t="s">
        <v>13</v>
      </c>
      <c r="D64" s="5">
        <f>SUM(D59:D63)</f>
        <v>378.61447987000008</v>
      </c>
    </row>
    <row r="66" spans="2:3">
      <c r="B66" t="s">
        <v>14</v>
      </c>
    </row>
    <row r="67" spans="2:3">
      <c r="B67" t="s">
        <v>15</v>
      </c>
      <c r="C67" t="s">
        <v>16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E194"/>
  <sheetViews>
    <sheetView topLeftCell="A157" workbookViewId="0">
      <selection activeCell="B162" sqref="B162:E194"/>
    </sheetView>
  </sheetViews>
  <sheetFormatPr defaultRowHeight="15"/>
  <cols>
    <col min="1" max="1" width="9.140625" style="24"/>
    <col min="2" max="2" width="27.5703125" style="24" customWidth="1"/>
    <col min="3" max="5" width="18.42578125" style="24" customWidth="1"/>
  </cols>
  <sheetData>
    <row r="2" spans="2:5">
      <c r="C2" s="24" t="s">
        <v>0</v>
      </c>
    </row>
    <row r="3" spans="2:5">
      <c r="C3" s="24" t="s">
        <v>1</v>
      </c>
    </row>
    <row r="4" spans="2:5">
      <c r="B4" s="24" t="s">
        <v>2</v>
      </c>
    </row>
    <row r="5" spans="2:5">
      <c r="C5" s="24" t="s">
        <v>3</v>
      </c>
    </row>
    <row r="6" spans="2:5">
      <c r="B6" s="24" t="s">
        <v>4</v>
      </c>
      <c r="C6" s="24" t="s">
        <v>51</v>
      </c>
      <c r="D6" s="24">
        <v>1</v>
      </c>
    </row>
    <row r="9" spans="2:5">
      <c r="B9" s="24" t="s">
        <v>5</v>
      </c>
      <c r="C9" s="24" t="s">
        <v>6</v>
      </c>
      <c r="D9" s="24" t="s">
        <v>7</v>
      </c>
      <c r="E9" s="24" t="s">
        <v>8</v>
      </c>
    </row>
    <row r="10" spans="2:5">
      <c r="B10" s="24" t="s">
        <v>9</v>
      </c>
      <c r="C10" s="25">
        <v>75700.77</v>
      </c>
      <c r="D10" s="25">
        <v>79005.72</v>
      </c>
      <c r="E10" s="24">
        <v>106190.98999999999</v>
      </c>
    </row>
    <row r="11" spans="2:5">
      <c r="B11" s="24" t="s">
        <v>10</v>
      </c>
      <c r="E11" s="24">
        <f>C10-E10</f>
        <v>-30490.219999999987</v>
      </c>
    </row>
    <row r="13" spans="2:5">
      <c r="B13" s="24" t="s">
        <v>11</v>
      </c>
      <c r="D13" s="24" t="s">
        <v>12</v>
      </c>
    </row>
    <row r="27" spans="2:4">
      <c r="B27" s="24" t="s">
        <v>13</v>
      </c>
      <c r="D27" s="24">
        <f>SUM(D14:D26)</f>
        <v>0</v>
      </c>
    </row>
    <row r="29" spans="2:4">
      <c r="B29" s="24" t="s">
        <v>14</v>
      </c>
    </row>
    <row r="30" spans="2:4">
      <c r="B30" s="24" t="s">
        <v>15</v>
      </c>
      <c r="C30" s="24" t="s">
        <v>16</v>
      </c>
    </row>
    <row r="33" spans="2:5">
      <c r="C33" s="24" t="s">
        <v>0</v>
      </c>
    </row>
    <row r="34" spans="2:5">
      <c r="C34" s="24" t="s">
        <v>1</v>
      </c>
    </row>
    <row r="35" spans="2:5">
      <c r="B35" s="24" t="s">
        <v>2</v>
      </c>
    </row>
    <row r="36" spans="2:5">
      <c r="C36" s="24" t="s">
        <v>3</v>
      </c>
    </row>
    <row r="37" spans="2:5">
      <c r="B37" s="24" t="s">
        <v>4</v>
      </c>
      <c r="C37" s="24" t="s">
        <v>51</v>
      </c>
      <c r="D37" s="24">
        <v>3</v>
      </c>
    </row>
    <row r="40" spans="2:5">
      <c r="B40" s="24" t="s">
        <v>5</v>
      </c>
      <c r="C40" s="24" t="s">
        <v>6</v>
      </c>
      <c r="D40" s="24" t="s">
        <v>7</v>
      </c>
      <c r="E40" s="24" t="s">
        <v>8</v>
      </c>
    </row>
    <row r="41" spans="2:5">
      <c r="B41" s="24" t="s">
        <v>9</v>
      </c>
      <c r="C41" s="25">
        <v>31592.639999999999</v>
      </c>
      <c r="D41" s="25">
        <v>28816.62</v>
      </c>
      <c r="E41" s="24">
        <v>14377.190000000002</v>
      </c>
    </row>
    <row r="42" spans="2:5">
      <c r="B42" s="24" t="s">
        <v>10</v>
      </c>
      <c r="E42" s="24">
        <f>C41-E41</f>
        <v>17215.449999999997</v>
      </c>
    </row>
    <row r="44" spans="2:5">
      <c r="B44" s="24" t="s">
        <v>11</v>
      </c>
      <c r="D44" s="24" t="s">
        <v>12</v>
      </c>
    </row>
    <row r="58" spans="2:4">
      <c r="B58" s="24" t="s">
        <v>13</v>
      </c>
      <c r="D58" s="24">
        <f>SUM(D45:D57)</f>
        <v>0</v>
      </c>
    </row>
    <row r="60" spans="2:4">
      <c r="B60" s="24" t="s">
        <v>14</v>
      </c>
    </row>
    <row r="61" spans="2:4">
      <c r="B61" s="24" t="s">
        <v>15</v>
      </c>
      <c r="C61" s="24" t="s">
        <v>16</v>
      </c>
    </row>
    <row r="64" spans="2:4">
      <c r="C64" s="24" t="s">
        <v>0</v>
      </c>
    </row>
    <row r="65" spans="2:5">
      <c r="C65" s="24" t="s">
        <v>1</v>
      </c>
    </row>
    <row r="66" spans="2:5">
      <c r="B66" s="24" t="s">
        <v>2</v>
      </c>
    </row>
    <row r="67" spans="2:5">
      <c r="C67" s="24" t="s">
        <v>3</v>
      </c>
    </row>
    <row r="68" spans="2:5">
      <c r="B68" s="24" t="s">
        <v>4</v>
      </c>
      <c r="C68" s="24" t="s">
        <v>51</v>
      </c>
      <c r="D68" s="24" t="s">
        <v>22</v>
      </c>
    </row>
    <row r="71" spans="2:5">
      <c r="B71" s="24" t="s">
        <v>5</v>
      </c>
      <c r="C71" s="24" t="s">
        <v>6</v>
      </c>
      <c r="D71" s="24" t="s">
        <v>7</v>
      </c>
      <c r="E71" s="24" t="s">
        <v>8</v>
      </c>
    </row>
    <row r="72" spans="2:5">
      <c r="B72" s="24" t="s">
        <v>9</v>
      </c>
      <c r="C72" s="25">
        <v>23821.26</v>
      </c>
      <c r="D72" s="25">
        <v>21589.55</v>
      </c>
      <c r="E72" s="24">
        <v>4061.9599999999991</v>
      </c>
    </row>
    <row r="73" spans="2:5">
      <c r="B73" s="24" t="s">
        <v>10</v>
      </c>
      <c r="E73" s="24">
        <f>C72-E72</f>
        <v>19759.3</v>
      </c>
    </row>
    <row r="75" spans="2:5">
      <c r="B75" s="24" t="s">
        <v>11</v>
      </c>
      <c r="D75" s="24" t="s">
        <v>12</v>
      </c>
    </row>
    <row r="89" spans="2:4">
      <c r="B89" s="24" t="s">
        <v>13</v>
      </c>
      <c r="D89" s="24">
        <f>SUM(D76:D88)</f>
        <v>0</v>
      </c>
    </row>
    <row r="91" spans="2:4">
      <c r="B91" s="24" t="s">
        <v>14</v>
      </c>
    </row>
    <row r="92" spans="2:4">
      <c r="B92" s="24" t="s">
        <v>15</v>
      </c>
      <c r="C92" s="24" t="s">
        <v>16</v>
      </c>
    </row>
    <row r="96" spans="2:4">
      <c r="C96" s="24" t="s">
        <v>0</v>
      </c>
    </row>
    <row r="97" spans="2:5">
      <c r="C97" s="24" t="s">
        <v>1</v>
      </c>
    </row>
    <row r="98" spans="2:5">
      <c r="B98" s="24" t="s">
        <v>2</v>
      </c>
    </row>
    <row r="99" spans="2:5">
      <c r="C99" s="24" t="s">
        <v>3</v>
      </c>
    </row>
    <row r="100" spans="2:5">
      <c r="B100" s="24" t="s">
        <v>4</v>
      </c>
      <c r="C100" s="24" t="s">
        <v>51</v>
      </c>
      <c r="D100" s="24">
        <v>4</v>
      </c>
    </row>
    <row r="103" spans="2:5">
      <c r="B103" s="24" t="s">
        <v>5</v>
      </c>
      <c r="C103" s="24" t="s">
        <v>6</v>
      </c>
      <c r="D103" s="24" t="s">
        <v>7</v>
      </c>
      <c r="E103" s="24" t="s">
        <v>8</v>
      </c>
    </row>
    <row r="104" spans="2:5">
      <c r="B104" s="24" t="s">
        <v>9</v>
      </c>
      <c r="C104" s="25">
        <v>31242.18</v>
      </c>
      <c r="D104" s="25">
        <v>30133.83</v>
      </c>
      <c r="E104" s="24">
        <v>6486</v>
      </c>
    </row>
    <row r="105" spans="2:5">
      <c r="B105" s="24" t="s">
        <v>10</v>
      </c>
      <c r="E105" s="24">
        <f>C104-E104</f>
        <v>24756.18</v>
      </c>
    </row>
    <row r="107" spans="2:5">
      <c r="B107" s="24" t="s">
        <v>11</v>
      </c>
      <c r="D107" s="24" t="s">
        <v>12</v>
      </c>
    </row>
    <row r="122" spans="2:4">
      <c r="B122" s="24" t="s">
        <v>13</v>
      </c>
      <c r="D122" s="24">
        <f>SUM(D108:D121)</f>
        <v>0</v>
      </c>
    </row>
    <row r="124" spans="2:4">
      <c r="B124" s="24" t="s">
        <v>14</v>
      </c>
    </row>
    <row r="125" spans="2:4">
      <c r="B125" s="24" t="s">
        <v>15</v>
      </c>
      <c r="C125" s="24" t="s">
        <v>16</v>
      </c>
    </row>
    <row r="130" spans="2:5">
      <c r="C130" s="24" t="s">
        <v>0</v>
      </c>
    </row>
    <row r="131" spans="2:5">
      <c r="C131" s="24" t="s">
        <v>1</v>
      </c>
    </row>
    <row r="132" spans="2:5">
      <c r="B132" s="24" t="s">
        <v>2</v>
      </c>
    </row>
    <row r="133" spans="2:5">
      <c r="C133" s="24" t="s">
        <v>3</v>
      </c>
    </row>
    <row r="134" spans="2:5">
      <c r="B134" s="24" t="s">
        <v>4</v>
      </c>
      <c r="C134" s="24" t="s">
        <v>51</v>
      </c>
      <c r="D134" s="24">
        <v>5</v>
      </c>
    </row>
    <row r="137" spans="2:5">
      <c r="B137" s="24" t="s">
        <v>5</v>
      </c>
      <c r="C137" s="24" t="s">
        <v>6</v>
      </c>
      <c r="D137" s="24" t="s">
        <v>7</v>
      </c>
      <c r="E137" s="24" t="s">
        <v>8</v>
      </c>
    </row>
    <row r="138" spans="2:5">
      <c r="B138" s="24" t="s">
        <v>9</v>
      </c>
      <c r="C138" s="25">
        <v>108379.71</v>
      </c>
      <c r="D138" s="25">
        <v>102617.20999999999</v>
      </c>
      <c r="E138" s="24">
        <v>72949.94</v>
      </c>
    </row>
    <row r="139" spans="2:5">
      <c r="B139" s="24" t="s">
        <v>10</v>
      </c>
      <c r="E139" s="24">
        <f>C138-E138</f>
        <v>35429.770000000004</v>
      </c>
    </row>
    <row r="141" spans="2:5">
      <c r="B141" s="24" t="s">
        <v>11</v>
      </c>
      <c r="D141" s="24" t="s">
        <v>12</v>
      </c>
    </row>
    <row r="155" spans="2:4">
      <c r="B155" s="24" t="s">
        <v>13</v>
      </c>
      <c r="D155" s="24">
        <f>SUM(D142:D154)</f>
        <v>0</v>
      </c>
    </row>
    <row r="157" spans="2:4">
      <c r="B157" s="24" t="s">
        <v>14</v>
      </c>
    </row>
    <row r="158" spans="2:4">
      <c r="B158" s="24" t="s">
        <v>15</v>
      </c>
      <c r="C158" s="24" t="s">
        <v>16</v>
      </c>
    </row>
    <row r="162" spans="2:5">
      <c r="C162" s="24" t="s">
        <v>0</v>
      </c>
    </row>
    <row r="163" spans="2:5">
      <c r="C163" s="24" t="s">
        <v>1</v>
      </c>
    </row>
    <row r="164" spans="2:5">
      <c r="B164" s="24" t="s">
        <v>2</v>
      </c>
    </row>
    <row r="165" spans="2:5">
      <c r="C165" s="24" t="s">
        <v>3</v>
      </c>
    </row>
    <row r="166" spans="2:5">
      <c r="B166" s="24" t="s">
        <v>4</v>
      </c>
      <c r="C166" s="24" t="s">
        <v>51</v>
      </c>
      <c r="D166" s="24">
        <v>7</v>
      </c>
    </row>
    <row r="169" spans="2:5">
      <c r="B169" s="24" t="s">
        <v>5</v>
      </c>
      <c r="C169" s="24" t="s">
        <v>6</v>
      </c>
      <c r="D169" s="24" t="s">
        <v>7</v>
      </c>
      <c r="E169" s="24" t="s">
        <v>8</v>
      </c>
    </row>
    <row r="170" spans="2:5">
      <c r="B170" s="24" t="s">
        <v>9</v>
      </c>
      <c r="C170" s="25">
        <v>102362.36</v>
      </c>
      <c r="D170" s="25">
        <v>101714.19</v>
      </c>
      <c r="E170" s="24">
        <v>63475.830000000016</v>
      </c>
    </row>
    <row r="171" spans="2:5">
      <c r="B171" s="24" t="s">
        <v>10</v>
      </c>
      <c r="E171" s="24">
        <f>C170-E170</f>
        <v>38886.529999999984</v>
      </c>
    </row>
    <row r="173" spans="2:5">
      <c r="B173" s="24" t="s">
        <v>11</v>
      </c>
      <c r="D173" s="24" t="s">
        <v>12</v>
      </c>
    </row>
    <row r="191" spans="2:4">
      <c r="B191" s="24" t="s">
        <v>13</v>
      </c>
      <c r="D191" s="24">
        <f>SUM(D174:D190)</f>
        <v>0</v>
      </c>
    </row>
    <row r="193" spans="2:3">
      <c r="B193" s="24" t="s">
        <v>14</v>
      </c>
    </row>
    <row r="194" spans="2:3">
      <c r="B194" s="24" t="s">
        <v>15</v>
      </c>
      <c r="C194" s="24" t="s">
        <v>16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B2:E924"/>
  <sheetViews>
    <sheetView topLeftCell="A917" workbookViewId="0">
      <selection activeCell="B894" sqref="B894:E924"/>
    </sheetView>
  </sheetViews>
  <sheetFormatPr defaultRowHeight="15"/>
  <cols>
    <col min="2" max="2" width="27.7109375" style="24" customWidth="1"/>
    <col min="3" max="3" width="18.28515625" style="24" customWidth="1"/>
    <col min="4" max="4" width="18.5703125" style="24" customWidth="1"/>
    <col min="5" max="5" width="18.42578125" style="24" customWidth="1"/>
  </cols>
  <sheetData>
    <row r="2" spans="2:5">
      <c r="C2" s="24" t="s">
        <v>0</v>
      </c>
    </row>
    <row r="3" spans="2:5">
      <c r="C3" s="24" t="s">
        <v>1</v>
      </c>
    </row>
    <row r="4" spans="2:5">
      <c r="B4" s="24" t="s">
        <v>2</v>
      </c>
    </row>
    <row r="5" spans="2:5">
      <c r="C5" s="24" t="s">
        <v>3</v>
      </c>
    </row>
    <row r="6" spans="2:5">
      <c r="B6" s="24" t="s">
        <v>4</v>
      </c>
      <c r="C6" s="24" t="s">
        <v>52</v>
      </c>
      <c r="D6" s="24">
        <v>1</v>
      </c>
    </row>
    <row r="9" spans="2:5">
      <c r="B9" s="24" t="s">
        <v>5</v>
      </c>
      <c r="C9" s="24" t="s">
        <v>6</v>
      </c>
      <c r="D9" s="24" t="s">
        <v>7</v>
      </c>
      <c r="E9" s="24" t="s">
        <v>8</v>
      </c>
    </row>
    <row r="10" spans="2:5">
      <c r="B10" s="24" t="s">
        <v>9</v>
      </c>
      <c r="C10" s="25">
        <v>24902.94</v>
      </c>
      <c r="D10" s="25">
        <v>23027.35</v>
      </c>
      <c r="E10" s="26">
        <f>D27</f>
        <v>104703.2036372</v>
      </c>
    </row>
    <row r="11" spans="2:5">
      <c r="B11" s="24" t="s">
        <v>10</v>
      </c>
      <c r="E11" s="26">
        <f>C10-E10</f>
        <v>-79800.263637199998</v>
      </c>
    </row>
    <row r="13" spans="2:5">
      <c r="B13" s="24" t="s">
        <v>11</v>
      </c>
      <c r="D13" s="24" t="s">
        <v>12</v>
      </c>
    </row>
    <row r="15" spans="2:5">
      <c r="B15" s="24" t="s">
        <v>198</v>
      </c>
      <c r="D15" s="29">
        <v>20389</v>
      </c>
    </row>
    <row r="16" spans="2:5">
      <c r="B16" s="24" t="s">
        <v>266</v>
      </c>
      <c r="D16" s="29">
        <v>1735.2036372</v>
      </c>
    </row>
    <row r="17" spans="2:5">
      <c r="B17" s="24" t="s">
        <v>198</v>
      </c>
      <c r="D17" s="29">
        <v>20565</v>
      </c>
    </row>
    <row r="18" spans="2:5">
      <c r="B18" s="24" t="s">
        <v>54</v>
      </c>
      <c r="D18" s="29">
        <v>62014</v>
      </c>
    </row>
    <row r="27" spans="2:5">
      <c r="B27" s="24" t="s">
        <v>13</v>
      </c>
      <c r="D27" s="26">
        <f>SUM(D14:D26)</f>
        <v>104703.2036372</v>
      </c>
    </row>
    <row r="29" spans="2:5">
      <c r="B29" s="24" t="s">
        <v>14</v>
      </c>
    </row>
    <row r="30" spans="2:5">
      <c r="B30" s="24" t="s">
        <v>15</v>
      </c>
      <c r="C30" s="24" t="s">
        <v>16</v>
      </c>
    </row>
    <row r="31" spans="2:5" s="7" customFormat="1">
      <c r="B31" s="24"/>
      <c r="C31" s="24"/>
      <c r="D31" s="24"/>
      <c r="E31" s="24"/>
    </row>
    <row r="33" spans="2:5">
      <c r="C33" s="24" t="s">
        <v>0</v>
      </c>
    </row>
    <row r="34" spans="2:5">
      <c r="C34" s="24" t="s">
        <v>1</v>
      </c>
    </row>
    <row r="35" spans="2:5">
      <c r="B35" s="24" t="s">
        <v>2</v>
      </c>
    </row>
    <row r="36" spans="2:5">
      <c r="C36" s="24" t="s">
        <v>3</v>
      </c>
    </row>
    <row r="37" spans="2:5">
      <c r="B37" s="24" t="s">
        <v>4</v>
      </c>
      <c r="C37" s="24" t="s">
        <v>52</v>
      </c>
      <c r="D37" s="24">
        <v>2</v>
      </c>
    </row>
    <row r="40" spans="2:5">
      <c r="B40" s="24" t="s">
        <v>5</v>
      </c>
      <c r="C40" s="24" t="s">
        <v>6</v>
      </c>
      <c r="D40" s="24" t="s">
        <v>7</v>
      </c>
      <c r="E40" s="24" t="s">
        <v>8</v>
      </c>
    </row>
    <row r="41" spans="2:5">
      <c r="B41" s="24" t="s">
        <v>9</v>
      </c>
      <c r="C41" s="25">
        <v>21437.1</v>
      </c>
      <c r="D41" s="25">
        <v>22429.27</v>
      </c>
      <c r="E41" s="24">
        <f>D58</f>
        <v>3648.2</v>
      </c>
    </row>
    <row r="42" spans="2:5">
      <c r="B42" s="24" t="s">
        <v>10</v>
      </c>
      <c r="E42" s="24">
        <f>C41-E41</f>
        <v>17788.899999999998</v>
      </c>
    </row>
    <row r="44" spans="2:5">
      <c r="B44" s="24" t="s">
        <v>11</v>
      </c>
      <c r="D44" s="24" t="s">
        <v>12</v>
      </c>
    </row>
    <row r="46" spans="2:5">
      <c r="B46" s="24" t="s">
        <v>267</v>
      </c>
      <c r="D46" s="25">
        <v>3648.2</v>
      </c>
    </row>
    <row r="58" spans="2:4">
      <c r="B58" s="24" t="s">
        <v>13</v>
      </c>
      <c r="D58" s="24">
        <f>SUM(D45:D57)</f>
        <v>3648.2</v>
      </c>
    </row>
    <row r="60" spans="2:4">
      <c r="B60" s="24" t="s">
        <v>14</v>
      </c>
    </row>
    <row r="61" spans="2:4">
      <c r="B61" s="24" t="s">
        <v>15</v>
      </c>
      <c r="C61" s="24" t="s">
        <v>16</v>
      </c>
    </row>
    <row r="64" spans="2:4">
      <c r="C64" s="24" t="s">
        <v>0</v>
      </c>
    </row>
    <row r="65" spans="2:5">
      <c r="C65" s="24" t="s">
        <v>1</v>
      </c>
    </row>
    <row r="66" spans="2:5">
      <c r="B66" s="24" t="s">
        <v>2</v>
      </c>
    </row>
    <row r="67" spans="2:5">
      <c r="C67" s="24" t="s">
        <v>3</v>
      </c>
    </row>
    <row r="68" spans="2:5">
      <c r="B68" s="24" t="s">
        <v>4</v>
      </c>
      <c r="C68" s="24" t="s">
        <v>52</v>
      </c>
      <c r="D68" s="24">
        <v>3</v>
      </c>
    </row>
    <row r="71" spans="2:5">
      <c r="B71" s="24" t="s">
        <v>5</v>
      </c>
      <c r="C71" s="24" t="s">
        <v>6</v>
      </c>
      <c r="D71" s="24" t="s">
        <v>7</v>
      </c>
      <c r="E71" s="24" t="s">
        <v>8</v>
      </c>
    </row>
    <row r="72" spans="2:5">
      <c r="B72" s="24" t="s">
        <v>9</v>
      </c>
      <c r="C72" s="25">
        <v>31452.6</v>
      </c>
      <c r="D72" s="25">
        <v>32206.34</v>
      </c>
      <c r="E72" s="26">
        <f>D89</f>
        <v>55390.07532484</v>
      </c>
    </row>
    <row r="73" spans="2:5">
      <c r="B73" s="24" t="s">
        <v>10</v>
      </c>
      <c r="E73" s="26">
        <f>C72-E72</f>
        <v>-23937.475324840001</v>
      </c>
    </row>
    <row r="75" spans="2:5">
      <c r="B75" s="24" t="s">
        <v>11</v>
      </c>
      <c r="D75" s="24" t="s">
        <v>12</v>
      </c>
    </row>
    <row r="77" spans="2:5">
      <c r="B77" s="24" t="s">
        <v>35</v>
      </c>
      <c r="D77" s="29">
        <v>1769.47350624</v>
      </c>
    </row>
    <row r="78" spans="2:5">
      <c r="B78" s="24" t="s">
        <v>266</v>
      </c>
      <c r="D78" s="29">
        <v>867.6018186</v>
      </c>
    </row>
    <row r="79" spans="2:5">
      <c r="B79" s="24" t="s">
        <v>54</v>
      </c>
      <c r="D79" s="29">
        <v>52753</v>
      </c>
    </row>
    <row r="89" spans="2:4">
      <c r="B89" s="24" t="s">
        <v>13</v>
      </c>
      <c r="D89" s="26">
        <f>SUM(D76:D88)</f>
        <v>55390.07532484</v>
      </c>
    </row>
    <row r="91" spans="2:4">
      <c r="B91" s="24" t="s">
        <v>14</v>
      </c>
    </row>
    <row r="92" spans="2:4">
      <c r="B92" s="24" t="s">
        <v>15</v>
      </c>
      <c r="C92" s="24" t="s">
        <v>16</v>
      </c>
    </row>
    <row r="95" spans="2:4">
      <c r="C95" s="24" t="s">
        <v>0</v>
      </c>
    </row>
    <row r="96" spans="2:4">
      <c r="C96" s="24" t="s">
        <v>1</v>
      </c>
    </row>
    <row r="97" spans="2:5">
      <c r="B97" s="24" t="s">
        <v>2</v>
      </c>
    </row>
    <row r="98" spans="2:5">
      <c r="C98" s="24" t="s">
        <v>3</v>
      </c>
    </row>
    <row r="99" spans="2:5">
      <c r="B99" s="24" t="s">
        <v>4</v>
      </c>
      <c r="C99" s="24" t="s">
        <v>52</v>
      </c>
      <c r="D99" s="24">
        <v>4</v>
      </c>
    </row>
    <row r="102" spans="2:5">
      <c r="B102" s="24" t="s">
        <v>5</v>
      </c>
      <c r="C102" s="24" t="s">
        <v>6</v>
      </c>
      <c r="D102" s="24" t="s">
        <v>7</v>
      </c>
      <c r="E102" s="24" t="s">
        <v>8</v>
      </c>
    </row>
    <row r="103" spans="2:5">
      <c r="B103" s="24" t="s">
        <v>9</v>
      </c>
      <c r="C103" s="25">
        <v>23673.48</v>
      </c>
      <c r="D103" s="25">
        <v>24408.37</v>
      </c>
      <c r="E103" s="26">
        <f>D120</f>
        <v>1888.6871920399999</v>
      </c>
    </row>
    <row r="104" spans="2:5">
      <c r="B104" s="24" t="s">
        <v>10</v>
      </c>
      <c r="E104" s="26">
        <f>C103-E103</f>
        <v>21784.792807959999</v>
      </c>
    </row>
    <row r="106" spans="2:5">
      <c r="B106" s="24" t="s">
        <v>11</v>
      </c>
      <c r="D106" s="24" t="s">
        <v>12</v>
      </c>
    </row>
    <row r="108" spans="2:5">
      <c r="B108" s="24" t="s">
        <v>93</v>
      </c>
      <c r="D108" s="29">
        <v>253.86719204000002</v>
      </c>
    </row>
    <row r="109" spans="2:5">
      <c r="B109" s="24" t="s">
        <v>142</v>
      </c>
      <c r="D109" s="29"/>
    </row>
    <row r="110" spans="2:5">
      <c r="B110" s="24" t="s">
        <v>268</v>
      </c>
      <c r="D110" s="29">
        <v>1634.82</v>
      </c>
    </row>
    <row r="120" spans="2:4">
      <c r="B120" s="24" t="s">
        <v>13</v>
      </c>
      <c r="D120" s="26">
        <f>SUM(D107:D119)</f>
        <v>1888.6871920399999</v>
      </c>
    </row>
    <row r="122" spans="2:4">
      <c r="B122" s="24" t="s">
        <v>14</v>
      </c>
    </row>
    <row r="123" spans="2:4">
      <c r="B123" s="24" t="s">
        <v>15</v>
      </c>
      <c r="C123" s="24" t="s">
        <v>16</v>
      </c>
    </row>
    <row r="126" spans="2:4">
      <c r="C126" s="24" t="s">
        <v>0</v>
      </c>
    </row>
    <row r="127" spans="2:4">
      <c r="C127" s="24" t="s">
        <v>1</v>
      </c>
    </row>
    <row r="128" spans="2:4">
      <c r="B128" s="24" t="s">
        <v>2</v>
      </c>
    </row>
    <row r="129" spans="2:5">
      <c r="C129" s="24" t="s">
        <v>3</v>
      </c>
    </row>
    <row r="130" spans="2:5">
      <c r="B130" s="24" t="s">
        <v>4</v>
      </c>
      <c r="C130" s="24" t="s">
        <v>52</v>
      </c>
      <c r="D130" s="24">
        <v>5</v>
      </c>
    </row>
    <row r="133" spans="2:5">
      <c r="B133" s="24" t="s">
        <v>5</v>
      </c>
      <c r="C133" s="24" t="s">
        <v>6</v>
      </c>
      <c r="D133" s="24" t="s">
        <v>7</v>
      </c>
      <c r="E133" s="24" t="s">
        <v>8</v>
      </c>
    </row>
    <row r="134" spans="2:5">
      <c r="B134" s="24" t="s">
        <v>9</v>
      </c>
      <c r="C134" s="25">
        <v>24770.1</v>
      </c>
      <c r="D134" s="25">
        <v>21263.65</v>
      </c>
      <c r="E134" s="26">
        <f>D151</f>
        <v>35048.6018186</v>
      </c>
    </row>
    <row r="135" spans="2:5">
      <c r="B135" s="24" t="s">
        <v>10</v>
      </c>
      <c r="E135" s="26">
        <f>C134-E134</f>
        <v>-10278.501818600002</v>
      </c>
    </row>
    <row r="137" spans="2:5">
      <c r="B137" s="24" t="s">
        <v>11</v>
      </c>
      <c r="D137" s="24" t="s">
        <v>12</v>
      </c>
    </row>
    <row r="139" spans="2:5">
      <c r="B139" s="24" t="s">
        <v>198</v>
      </c>
      <c r="D139" s="29">
        <v>22340</v>
      </c>
    </row>
    <row r="140" spans="2:5">
      <c r="B140" s="24" t="s">
        <v>84</v>
      </c>
      <c r="D140" s="29">
        <v>11841</v>
      </c>
    </row>
    <row r="141" spans="2:5">
      <c r="B141" s="24" t="s">
        <v>266</v>
      </c>
      <c r="D141" s="29">
        <v>867.6018186</v>
      </c>
    </row>
    <row r="151" spans="2:4">
      <c r="B151" s="24" t="s">
        <v>13</v>
      </c>
      <c r="D151" s="26">
        <f>SUM(D138:D150)</f>
        <v>35048.6018186</v>
      </c>
    </row>
    <row r="153" spans="2:4">
      <c r="B153" s="24" t="s">
        <v>14</v>
      </c>
    </row>
    <row r="154" spans="2:4">
      <c r="B154" s="24" t="s">
        <v>15</v>
      </c>
      <c r="C154" s="24" t="s">
        <v>16</v>
      </c>
    </row>
    <row r="157" spans="2:4">
      <c r="C157" s="24" t="s">
        <v>0</v>
      </c>
    </row>
    <row r="158" spans="2:4">
      <c r="C158" s="24" t="s">
        <v>1</v>
      </c>
    </row>
    <row r="159" spans="2:4">
      <c r="B159" s="24" t="s">
        <v>2</v>
      </c>
    </row>
    <row r="160" spans="2:4">
      <c r="C160" s="24" t="s">
        <v>3</v>
      </c>
    </row>
    <row r="161" spans="2:5">
      <c r="B161" s="24" t="s">
        <v>4</v>
      </c>
      <c r="C161" s="24" t="s">
        <v>52</v>
      </c>
      <c r="D161" s="24">
        <v>6</v>
      </c>
    </row>
    <row r="164" spans="2:5">
      <c r="B164" s="24" t="s">
        <v>5</v>
      </c>
      <c r="C164" s="24" t="s">
        <v>6</v>
      </c>
      <c r="D164" s="24" t="s">
        <v>7</v>
      </c>
      <c r="E164" s="24" t="s">
        <v>8</v>
      </c>
    </row>
    <row r="165" spans="2:5">
      <c r="B165" s="24" t="s">
        <v>9</v>
      </c>
      <c r="C165" s="25">
        <v>21390.12</v>
      </c>
      <c r="D165" s="25">
        <v>20649.89</v>
      </c>
      <c r="E165" s="24">
        <v>0</v>
      </c>
    </row>
    <row r="166" spans="2:5">
      <c r="B166" s="24" t="s">
        <v>10</v>
      </c>
      <c r="E166" s="24">
        <f>C165-E165</f>
        <v>21390.12</v>
      </c>
    </row>
    <row r="168" spans="2:5">
      <c r="B168" s="24" t="s">
        <v>11</v>
      </c>
      <c r="D168" s="24" t="s">
        <v>12</v>
      </c>
    </row>
    <row r="182" spans="2:4">
      <c r="B182" s="24" t="s">
        <v>13</v>
      </c>
      <c r="D182" s="24">
        <f>SUM(D169:D181)</f>
        <v>0</v>
      </c>
    </row>
    <row r="184" spans="2:4">
      <c r="B184" s="24" t="s">
        <v>14</v>
      </c>
    </row>
    <row r="185" spans="2:4">
      <c r="B185" s="24" t="s">
        <v>15</v>
      </c>
      <c r="C185" s="24" t="s">
        <v>16</v>
      </c>
    </row>
    <row r="188" spans="2:4">
      <c r="C188" s="24" t="s">
        <v>0</v>
      </c>
    </row>
    <row r="189" spans="2:4">
      <c r="C189" s="24" t="s">
        <v>1</v>
      </c>
    </row>
    <row r="190" spans="2:4">
      <c r="B190" s="24" t="s">
        <v>2</v>
      </c>
    </row>
    <row r="191" spans="2:4">
      <c r="C191" s="24" t="s">
        <v>3</v>
      </c>
    </row>
    <row r="192" spans="2:4">
      <c r="B192" s="24" t="s">
        <v>4</v>
      </c>
      <c r="C192" s="24" t="s">
        <v>52</v>
      </c>
      <c r="D192" s="24">
        <v>7</v>
      </c>
    </row>
    <row r="195" spans="2:5">
      <c r="B195" s="24" t="s">
        <v>5</v>
      </c>
      <c r="C195" s="24" t="s">
        <v>6</v>
      </c>
      <c r="D195" s="24" t="s">
        <v>7</v>
      </c>
      <c r="E195" s="24" t="s">
        <v>8</v>
      </c>
    </row>
    <row r="196" spans="2:5">
      <c r="B196" s="24" t="s">
        <v>9</v>
      </c>
      <c r="C196" s="25">
        <v>20162.7</v>
      </c>
      <c r="D196" s="25">
        <v>20074.599999999999</v>
      </c>
      <c r="E196" s="24">
        <f>D213</f>
        <v>1022.72</v>
      </c>
    </row>
    <row r="197" spans="2:5">
      <c r="B197" s="24" t="s">
        <v>10</v>
      </c>
      <c r="E197" s="24">
        <f>C196-E196</f>
        <v>19139.98</v>
      </c>
    </row>
    <row r="199" spans="2:5">
      <c r="B199" s="24" t="s">
        <v>11</v>
      </c>
      <c r="D199" s="24" t="s">
        <v>12</v>
      </c>
    </row>
    <row r="201" spans="2:5">
      <c r="B201" s="24" t="s">
        <v>93</v>
      </c>
      <c r="D201" s="25">
        <v>143.82</v>
      </c>
    </row>
    <row r="202" spans="2:5">
      <c r="B202" s="24" t="s">
        <v>36</v>
      </c>
      <c r="D202" s="25">
        <v>878.9</v>
      </c>
    </row>
    <row r="213" spans="2:4">
      <c r="B213" s="24" t="s">
        <v>13</v>
      </c>
      <c r="D213" s="24">
        <f>SUM(D200:D212)</f>
        <v>1022.72</v>
      </c>
    </row>
    <row r="215" spans="2:4">
      <c r="B215" s="24" t="s">
        <v>14</v>
      </c>
    </row>
    <row r="216" spans="2:4">
      <c r="B216" s="24" t="s">
        <v>15</v>
      </c>
      <c r="C216" s="24" t="s">
        <v>16</v>
      </c>
    </row>
    <row r="219" spans="2:4">
      <c r="C219" s="24" t="s">
        <v>0</v>
      </c>
    </row>
    <row r="220" spans="2:4">
      <c r="C220" s="24" t="s">
        <v>1</v>
      </c>
    </row>
    <row r="221" spans="2:4">
      <c r="B221" s="24" t="s">
        <v>2</v>
      </c>
    </row>
    <row r="222" spans="2:4">
      <c r="C222" s="24" t="s">
        <v>3</v>
      </c>
    </row>
    <row r="223" spans="2:4">
      <c r="B223" s="24" t="s">
        <v>4</v>
      </c>
      <c r="C223" s="24" t="s">
        <v>52</v>
      </c>
      <c r="D223" s="24">
        <v>8</v>
      </c>
    </row>
    <row r="226" spans="2:5">
      <c r="B226" s="24" t="s">
        <v>5</v>
      </c>
      <c r="C226" s="24" t="s">
        <v>6</v>
      </c>
      <c r="D226" s="24" t="s">
        <v>7</v>
      </c>
      <c r="E226" s="24" t="s">
        <v>8</v>
      </c>
    </row>
    <row r="227" spans="2:5">
      <c r="B227" s="24" t="s">
        <v>9</v>
      </c>
      <c r="C227" s="25">
        <v>62083.380000000005</v>
      </c>
      <c r="D227" s="25">
        <v>64126.15</v>
      </c>
      <c r="E227" s="26">
        <f>D244</f>
        <v>40851.401996572</v>
      </c>
    </row>
    <row r="228" spans="2:5">
      <c r="B228" s="24" t="s">
        <v>10</v>
      </c>
      <c r="E228" s="26">
        <f>C227-E227</f>
        <v>21231.978003428005</v>
      </c>
    </row>
    <row r="230" spans="2:5">
      <c r="B230" s="24" t="s">
        <v>11</v>
      </c>
      <c r="D230" s="24" t="s">
        <v>12</v>
      </c>
    </row>
    <row r="232" spans="2:5">
      <c r="B232" s="24" t="s">
        <v>266</v>
      </c>
      <c r="D232" s="29">
        <v>867.6018186</v>
      </c>
    </row>
    <row r="233" spans="2:5">
      <c r="B233" s="24" t="s">
        <v>269</v>
      </c>
      <c r="D233" s="29">
        <v>12398</v>
      </c>
    </row>
    <row r="234" spans="2:5">
      <c r="B234" s="24" t="s">
        <v>120</v>
      </c>
      <c r="D234" s="29">
        <v>616.80017797200003</v>
      </c>
    </row>
    <row r="235" spans="2:5">
      <c r="B235" s="24" t="s">
        <v>270</v>
      </c>
      <c r="D235" s="29">
        <v>26969</v>
      </c>
    </row>
    <row r="244" spans="2:4">
      <c r="B244" s="24" t="s">
        <v>13</v>
      </c>
      <c r="D244" s="26">
        <f>SUM(D231:D243)</f>
        <v>40851.401996572</v>
      </c>
    </row>
    <row r="246" spans="2:4">
      <c r="B246" s="24" t="s">
        <v>14</v>
      </c>
    </row>
    <row r="247" spans="2:4">
      <c r="B247" s="24" t="s">
        <v>15</v>
      </c>
      <c r="C247" s="24" t="s">
        <v>16</v>
      </c>
    </row>
    <row r="250" spans="2:4">
      <c r="C250" s="24" t="s">
        <v>0</v>
      </c>
    </row>
    <row r="251" spans="2:4">
      <c r="C251" s="24" t="s">
        <v>1</v>
      </c>
    </row>
    <row r="252" spans="2:4">
      <c r="B252" s="24" t="s">
        <v>2</v>
      </c>
    </row>
    <row r="253" spans="2:4">
      <c r="C253" s="24" t="s">
        <v>3</v>
      </c>
    </row>
    <row r="254" spans="2:4">
      <c r="B254" s="24" t="s">
        <v>4</v>
      </c>
      <c r="C254" s="24" t="s">
        <v>52</v>
      </c>
      <c r="D254" s="24">
        <v>9</v>
      </c>
    </row>
    <row r="257" spans="2:5">
      <c r="B257" s="24" t="s">
        <v>5</v>
      </c>
      <c r="C257" s="24" t="s">
        <v>6</v>
      </c>
      <c r="D257" s="24" t="s">
        <v>7</v>
      </c>
      <c r="E257" s="24" t="s">
        <v>8</v>
      </c>
    </row>
    <row r="258" spans="2:5">
      <c r="B258" s="24" t="s">
        <v>9</v>
      </c>
      <c r="C258" s="25">
        <v>20529.66</v>
      </c>
      <c r="D258" s="25">
        <v>21248.51</v>
      </c>
      <c r="E258" s="26">
        <f>D275</f>
        <v>41636</v>
      </c>
    </row>
    <row r="259" spans="2:5">
      <c r="B259" s="24" t="s">
        <v>10</v>
      </c>
      <c r="E259" s="24">
        <f>C258-E258</f>
        <v>-21106.34</v>
      </c>
    </row>
    <row r="261" spans="2:5">
      <c r="B261" s="24" t="s">
        <v>11</v>
      </c>
      <c r="D261" s="24" t="s">
        <v>12</v>
      </c>
    </row>
    <row r="263" spans="2:5">
      <c r="B263" s="24" t="s">
        <v>271</v>
      </c>
      <c r="D263" s="29">
        <v>5138</v>
      </c>
    </row>
    <row r="264" spans="2:5">
      <c r="B264" s="24" t="s">
        <v>215</v>
      </c>
      <c r="D264" s="29">
        <v>36498</v>
      </c>
    </row>
    <row r="275" spans="2:4">
      <c r="B275" s="24" t="s">
        <v>13</v>
      </c>
      <c r="D275" s="26">
        <f>SUM(D262:D274)</f>
        <v>41636</v>
      </c>
    </row>
    <row r="277" spans="2:4">
      <c r="B277" s="24" t="s">
        <v>14</v>
      </c>
    </row>
    <row r="278" spans="2:4">
      <c r="B278" s="24" t="s">
        <v>15</v>
      </c>
      <c r="C278" s="24" t="s">
        <v>16</v>
      </c>
    </row>
    <row r="282" spans="2:4">
      <c r="C282" s="24" t="s">
        <v>0</v>
      </c>
    </row>
    <row r="283" spans="2:4">
      <c r="C283" s="24" t="s">
        <v>1</v>
      </c>
    </row>
    <row r="284" spans="2:4">
      <c r="B284" s="24" t="s">
        <v>2</v>
      </c>
    </row>
    <row r="285" spans="2:4">
      <c r="C285" s="24" t="s">
        <v>3</v>
      </c>
    </row>
    <row r="286" spans="2:4">
      <c r="B286" s="24" t="s">
        <v>4</v>
      </c>
      <c r="C286" s="24" t="s">
        <v>52</v>
      </c>
      <c r="D286" s="24">
        <v>10</v>
      </c>
    </row>
    <row r="289" spans="2:5">
      <c r="B289" s="24" t="s">
        <v>5</v>
      </c>
      <c r="C289" s="24" t="s">
        <v>6</v>
      </c>
      <c r="D289" s="24" t="s">
        <v>7</v>
      </c>
      <c r="E289" s="24" t="s">
        <v>8</v>
      </c>
    </row>
    <row r="290" spans="2:5">
      <c r="B290" s="24" t="s">
        <v>9</v>
      </c>
      <c r="C290" s="25">
        <v>20718.36</v>
      </c>
      <c r="D290" s="25">
        <v>20718.810000000001</v>
      </c>
      <c r="E290" s="24">
        <f>D307</f>
        <v>5698.09</v>
      </c>
    </row>
    <row r="291" spans="2:5">
      <c r="B291" s="24" t="s">
        <v>10</v>
      </c>
      <c r="E291" s="24">
        <f>C290-E290</f>
        <v>15020.27</v>
      </c>
    </row>
    <row r="293" spans="2:5">
      <c r="B293" s="24" t="s">
        <v>11</v>
      </c>
      <c r="D293" s="24" t="s">
        <v>12</v>
      </c>
    </row>
    <row r="295" spans="2:5">
      <c r="B295" s="24" t="s">
        <v>77</v>
      </c>
      <c r="D295" s="25">
        <v>1448.17</v>
      </c>
    </row>
    <row r="296" spans="2:5">
      <c r="B296" s="24" t="s">
        <v>272</v>
      </c>
      <c r="D296" s="25">
        <v>4249.92</v>
      </c>
    </row>
    <row r="307" spans="2:5">
      <c r="B307" s="24" t="s">
        <v>13</v>
      </c>
      <c r="D307" s="24">
        <f>SUM(D294:D306)</f>
        <v>5698.09</v>
      </c>
    </row>
    <row r="309" spans="2:5">
      <c r="B309" s="24" t="s">
        <v>14</v>
      </c>
    </row>
    <row r="310" spans="2:5">
      <c r="B310" s="24" t="s">
        <v>15</v>
      </c>
      <c r="C310" s="24" t="s">
        <v>16</v>
      </c>
    </row>
    <row r="313" spans="2:5">
      <c r="C313" s="24" t="s">
        <v>0</v>
      </c>
    </row>
    <row r="314" spans="2:5">
      <c r="C314" s="24" t="s">
        <v>1</v>
      </c>
    </row>
    <row r="315" spans="2:5">
      <c r="B315" s="24" t="s">
        <v>2</v>
      </c>
    </row>
    <row r="316" spans="2:5">
      <c r="C316" s="24" t="s">
        <v>3</v>
      </c>
    </row>
    <row r="317" spans="2:5">
      <c r="B317" s="24" t="s">
        <v>4</v>
      </c>
      <c r="C317" s="24" t="s">
        <v>52</v>
      </c>
      <c r="D317" s="24">
        <v>11</v>
      </c>
    </row>
    <row r="320" spans="2:5">
      <c r="B320" s="24" t="s">
        <v>5</v>
      </c>
      <c r="C320" s="24" t="s">
        <v>6</v>
      </c>
      <c r="D320" s="24" t="s">
        <v>7</v>
      </c>
      <c r="E320" s="24" t="s">
        <v>8</v>
      </c>
    </row>
    <row r="321" spans="2:5">
      <c r="B321" s="24" t="s">
        <v>9</v>
      </c>
      <c r="C321" s="25">
        <v>19980.12</v>
      </c>
      <c r="D321" s="25">
        <v>19968.599999999999</v>
      </c>
      <c r="E321" s="26">
        <f>D338</f>
        <v>4844.2334747800005</v>
      </c>
    </row>
    <row r="322" spans="2:5">
      <c r="B322" s="24" t="s">
        <v>10</v>
      </c>
      <c r="E322" s="26">
        <f>C321-E321</f>
        <v>15135.886525219998</v>
      </c>
    </row>
    <row r="324" spans="2:5">
      <c r="B324" s="24" t="s">
        <v>11</v>
      </c>
      <c r="D324" s="24" t="s">
        <v>12</v>
      </c>
    </row>
    <row r="326" spans="2:5">
      <c r="B326" s="24" t="s">
        <v>47</v>
      </c>
      <c r="D326" s="29">
        <v>119.91347478000002</v>
      </c>
    </row>
    <row r="327" spans="2:5">
      <c r="B327" s="24" t="s">
        <v>273</v>
      </c>
      <c r="D327" s="29">
        <v>4609.43</v>
      </c>
    </row>
    <row r="328" spans="2:5">
      <c r="B328" s="24" t="s">
        <v>142</v>
      </c>
      <c r="D328" s="29">
        <v>114.89</v>
      </c>
    </row>
    <row r="338" spans="2:5">
      <c r="B338" s="24" t="s">
        <v>13</v>
      </c>
      <c r="D338" s="26">
        <f>SUM(D325:D337)</f>
        <v>4844.2334747800005</v>
      </c>
    </row>
    <row r="340" spans="2:5">
      <c r="B340" s="24" t="s">
        <v>14</v>
      </c>
    </row>
    <row r="341" spans="2:5">
      <c r="B341" s="24" t="s">
        <v>15</v>
      </c>
      <c r="C341" s="24" t="s">
        <v>16</v>
      </c>
    </row>
    <row r="344" spans="2:5">
      <c r="C344" s="24" t="s">
        <v>0</v>
      </c>
    </row>
    <row r="345" spans="2:5">
      <c r="C345" s="24" t="s">
        <v>1</v>
      </c>
    </row>
    <row r="346" spans="2:5">
      <c r="B346" s="24" t="s">
        <v>2</v>
      </c>
    </row>
    <row r="347" spans="2:5">
      <c r="C347" s="24" t="s">
        <v>3</v>
      </c>
    </row>
    <row r="348" spans="2:5">
      <c r="B348" s="24" t="s">
        <v>4</v>
      </c>
      <c r="C348" s="24" t="s">
        <v>52</v>
      </c>
      <c r="D348" s="24">
        <v>12</v>
      </c>
    </row>
    <row r="351" spans="2:5">
      <c r="B351" s="24" t="s">
        <v>5</v>
      </c>
      <c r="C351" s="24" t="s">
        <v>6</v>
      </c>
      <c r="D351" s="24" t="s">
        <v>7</v>
      </c>
      <c r="E351" s="24" t="s">
        <v>8</v>
      </c>
    </row>
    <row r="352" spans="2:5">
      <c r="B352" s="24" t="s">
        <v>9</v>
      </c>
      <c r="C352" s="25">
        <v>20718.5</v>
      </c>
      <c r="D352" s="25">
        <v>21013.69</v>
      </c>
      <c r="E352" s="24">
        <f>D369</f>
        <v>0</v>
      </c>
    </row>
    <row r="353" spans="2:5">
      <c r="B353" s="24" t="s">
        <v>10</v>
      </c>
      <c r="E353" s="24">
        <f>C352-E352</f>
        <v>20718.5</v>
      </c>
    </row>
    <row r="355" spans="2:5">
      <c r="B355" s="24" t="s">
        <v>11</v>
      </c>
      <c r="D355" s="24" t="s">
        <v>12</v>
      </c>
    </row>
    <row r="369" spans="2:5">
      <c r="B369" s="24" t="s">
        <v>13</v>
      </c>
      <c r="D369" s="24">
        <f>SUM(D356:D368)</f>
        <v>0</v>
      </c>
    </row>
    <row r="371" spans="2:5">
      <c r="B371" s="24" t="s">
        <v>14</v>
      </c>
    </row>
    <row r="372" spans="2:5">
      <c r="B372" s="24" t="s">
        <v>15</v>
      </c>
      <c r="C372" s="24" t="s">
        <v>16</v>
      </c>
    </row>
    <row r="375" spans="2:5">
      <c r="C375" s="24" t="s">
        <v>0</v>
      </c>
    </row>
    <row r="376" spans="2:5">
      <c r="C376" s="24" t="s">
        <v>1</v>
      </c>
    </row>
    <row r="377" spans="2:5">
      <c r="B377" s="24" t="s">
        <v>2</v>
      </c>
    </row>
    <row r="378" spans="2:5">
      <c r="C378" s="24" t="s">
        <v>3</v>
      </c>
    </row>
    <row r="379" spans="2:5">
      <c r="B379" s="24" t="s">
        <v>4</v>
      </c>
      <c r="C379" s="24" t="s">
        <v>52</v>
      </c>
      <c r="D379" s="24">
        <v>13</v>
      </c>
    </row>
    <row r="382" spans="2:5">
      <c r="B382" s="24" t="s">
        <v>5</v>
      </c>
      <c r="C382" s="24" t="s">
        <v>6</v>
      </c>
      <c r="D382" s="24" t="s">
        <v>7</v>
      </c>
      <c r="E382" s="24" t="s">
        <v>8</v>
      </c>
    </row>
    <row r="383" spans="2:5">
      <c r="B383" s="24" t="s">
        <v>9</v>
      </c>
      <c r="C383" s="25">
        <v>12110.7</v>
      </c>
      <c r="D383" s="25">
        <v>11864.81</v>
      </c>
      <c r="E383" s="24">
        <f>D400</f>
        <v>2665.39</v>
      </c>
    </row>
    <row r="384" spans="2:5">
      <c r="B384" s="24" t="s">
        <v>10</v>
      </c>
      <c r="E384" s="24">
        <f>C383-E383</f>
        <v>9445.3100000000013</v>
      </c>
    </row>
    <row r="386" spans="2:4">
      <c r="B386" s="24" t="s">
        <v>11</v>
      </c>
      <c r="D386" s="24" t="s">
        <v>12</v>
      </c>
    </row>
    <row r="388" spans="2:4">
      <c r="B388" s="24" t="s">
        <v>274</v>
      </c>
      <c r="D388" s="25">
        <v>2665.39</v>
      </c>
    </row>
    <row r="400" spans="2:4">
      <c r="B400" s="24" t="s">
        <v>13</v>
      </c>
      <c r="D400" s="24">
        <f>SUM(D387:D399)</f>
        <v>2665.39</v>
      </c>
    </row>
    <row r="402" spans="2:5">
      <c r="B402" s="24" t="s">
        <v>14</v>
      </c>
    </row>
    <row r="403" spans="2:5">
      <c r="B403" s="24" t="s">
        <v>15</v>
      </c>
      <c r="C403" s="24" t="s">
        <v>16</v>
      </c>
    </row>
    <row r="406" spans="2:5">
      <c r="C406" s="24" t="s">
        <v>0</v>
      </c>
    </row>
    <row r="407" spans="2:5">
      <c r="C407" s="24" t="s">
        <v>1</v>
      </c>
    </row>
    <row r="408" spans="2:5">
      <c r="B408" s="24" t="s">
        <v>2</v>
      </c>
    </row>
    <row r="409" spans="2:5">
      <c r="C409" s="24" t="s">
        <v>3</v>
      </c>
    </row>
    <row r="410" spans="2:5">
      <c r="B410" s="24" t="s">
        <v>4</v>
      </c>
      <c r="C410" s="24" t="s">
        <v>52</v>
      </c>
      <c r="D410" s="24">
        <v>14</v>
      </c>
    </row>
    <row r="413" spans="2:5">
      <c r="B413" s="24" t="s">
        <v>5</v>
      </c>
      <c r="C413" s="24" t="s">
        <v>6</v>
      </c>
      <c r="D413" s="24" t="s">
        <v>7</v>
      </c>
      <c r="E413" s="24" t="s">
        <v>8</v>
      </c>
    </row>
    <row r="414" spans="2:5">
      <c r="B414" s="24" t="s">
        <v>9</v>
      </c>
      <c r="C414" s="25">
        <v>15081.72</v>
      </c>
      <c r="D414" s="25">
        <v>15073.26</v>
      </c>
      <c r="E414" s="26">
        <f>D431</f>
        <v>54591.4</v>
      </c>
    </row>
    <row r="415" spans="2:5">
      <c r="B415" s="24" t="s">
        <v>10</v>
      </c>
      <c r="E415" s="24">
        <f>C414-E414</f>
        <v>-39509.68</v>
      </c>
    </row>
    <row r="417" spans="2:4">
      <c r="B417" s="24" t="s">
        <v>11</v>
      </c>
      <c r="D417" s="24" t="s">
        <v>12</v>
      </c>
    </row>
    <row r="419" spans="2:4">
      <c r="B419" s="24" t="s">
        <v>54</v>
      </c>
      <c r="D419" s="29">
        <v>48316</v>
      </c>
    </row>
    <row r="420" spans="2:4">
      <c r="B420" s="24" t="s">
        <v>74</v>
      </c>
      <c r="D420" s="29">
        <v>5097.5</v>
      </c>
    </row>
    <row r="421" spans="2:4">
      <c r="B421" s="24" t="s">
        <v>36</v>
      </c>
      <c r="D421" s="29">
        <v>1177.9000000000001</v>
      </c>
    </row>
    <row r="431" spans="2:4">
      <c r="B431" s="24" t="s">
        <v>13</v>
      </c>
      <c r="D431" s="26">
        <f>SUM(D418:D430)</f>
        <v>54591.4</v>
      </c>
    </row>
    <row r="433" spans="2:5">
      <c r="B433" s="24" t="s">
        <v>14</v>
      </c>
    </row>
    <row r="434" spans="2:5">
      <c r="B434" s="24" t="s">
        <v>15</v>
      </c>
      <c r="C434" s="24" t="s">
        <v>16</v>
      </c>
    </row>
    <row r="437" spans="2:5">
      <c r="C437" s="24" t="s">
        <v>0</v>
      </c>
    </row>
    <row r="438" spans="2:5">
      <c r="C438" s="24" t="s">
        <v>1</v>
      </c>
    </row>
    <row r="439" spans="2:5">
      <c r="B439" s="24" t="s">
        <v>2</v>
      </c>
    </row>
    <row r="440" spans="2:5">
      <c r="C440" s="24" t="s">
        <v>3</v>
      </c>
    </row>
    <row r="441" spans="2:5">
      <c r="B441" s="24" t="s">
        <v>4</v>
      </c>
      <c r="C441" s="24" t="s">
        <v>52</v>
      </c>
      <c r="D441" s="24">
        <v>15</v>
      </c>
    </row>
    <row r="444" spans="2:5">
      <c r="B444" s="24" t="s">
        <v>5</v>
      </c>
      <c r="C444" s="24" t="s">
        <v>6</v>
      </c>
      <c r="D444" s="24" t="s">
        <v>7</v>
      </c>
      <c r="E444" s="24" t="s">
        <v>8</v>
      </c>
    </row>
    <row r="445" spans="2:5">
      <c r="B445" s="24" t="s">
        <v>9</v>
      </c>
      <c r="C445" s="25">
        <v>14957.52</v>
      </c>
      <c r="D445" s="25">
        <v>15151.54</v>
      </c>
      <c r="E445" s="24">
        <f>D462</f>
        <v>0</v>
      </c>
    </row>
    <row r="446" spans="2:5">
      <c r="B446" s="24" t="s">
        <v>10</v>
      </c>
      <c r="E446" s="24">
        <f>C445-E445</f>
        <v>14957.52</v>
      </c>
    </row>
    <row r="448" spans="2:5">
      <c r="B448" s="24" t="s">
        <v>11</v>
      </c>
      <c r="D448" s="24" t="s">
        <v>12</v>
      </c>
    </row>
    <row r="462" spans="2:4">
      <c r="B462" s="24" t="s">
        <v>13</v>
      </c>
      <c r="D462" s="24">
        <f>SUM(D449:D461)</f>
        <v>0</v>
      </c>
    </row>
    <row r="464" spans="2:4">
      <c r="B464" s="24" t="s">
        <v>14</v>
      </c>
    </row>
    <row r="465" spans="2:5">
      <c r="B465" s="24" t="s">
        <v>15</v>
      </c>
      <c r="C465" s="24" t="s">
        <v>16</v>
      </c>
    </row>
    <row r="468" spans="2:5">
      <c r="C468" s="24" t="s">
        <v>0</v>
      </c>
    </row>
    <row r="469" spans="2:5">
      <c r="C469" s="24" t="s">
        <v>1</v>
      </c>
    </row>
    <row r="470" spans="2:5">
      <c r="B470" s="24" t="s">
        <v>2</v>
      </c>
    </row>
    <row r="471" spans="2:5">
      <c r="C471" s="24" t="s">
        <v>3</v>
      </c>
    </row>
    <row r="472" spans="2:5">
      <c r="B472" s="24" t="s">
        <v>4</v>
      </c>
      <c r="C472" s="24" t="s">
        <v>52</v>
      </c>
      <c r="D472" s="24">
        <v>16</v>
      </c>
    </row>
    <row r="475" spans="2:5">
      <c r="B475" s="24" t="s">
        <v>5</v>
      </c>
      <c r="C475" s="24" t="s">
        <v>6</v>
      </c>
      <c r="D475" s="24" t="s">
        <v>7</v>
      </c>
      <c r="E475" s="24" t="s">
        <v>8</v>
      </c>
    </row>
    <row r="476" spans="2:5">
      <c r="B476" s="24" t="s">
        <v>9</v>
      </c>
      <c r="C476" s="25">
        <v>15081.72</v>
      </c>
      <c r="D476" s="25">
        <v>15073.32</v>
      </c>
      <c r="E476" s="24">
        <f>D493</f>
        <v>15815.710000000001</v>
      </c>
    </row>
    <row r="477" spans="2:5">
      <c r="B477" s="24" t="s">
        <v>10</v>
      </c>
      <c r="E477" s="24">
        <f>C476-E476</f>
        <v>-733.9900000000016</v>
      </c>
    </row>
    <row r="479" spans="2:5">
      <c r="B479" s="24" t="s">
        <v>11</v>
      </c>
      <c r="D479" s="24" t="s">
        <v>12</v>
      </c>
    </row>
    <row r="481" spans="2:4">
      <c r="B481" s="24" t="s">
        <v>275</v>
      </c>
      <c r="D481" s="25">
        <v>1061.78</v>
      </c>
    </row>
    <row r="482" spans="2:4">
      <c r="B482" s="24" t="s">
        <v>276</v>
      </c>
      <c r="D482" s="25">
        <v>14753.93</v>
      </c>
    </row>
    <row r="493" spans="2:4">
      <c r="B493" s="24" t="s">
        <v>13</v>
      </c>
      <c r="D493" s="24">
        <f>SUM(D480:D492)</f>
        <v>15815.710000000001</v>
      </c>
    </row>
    <row r="495" spans="2:4">
      <c r="B495" s="24" t="s">
        <v>14</v>
      </c>
    </row>
    <row r="496" spans="2:4">
      <c r="B496" s="24" t="s">
        <v>15</v>
      </c>
      <c r="C496" s="24" t="s">
        <v>16</v>
      </c>
    </row>
    <row r="499" spans="2:5">
      <c r="C499" s="24" t="s">
        <v>0</v>
      </c>
    </row>
    <row r="500" spans="2:5">
      <c r="C500" s="24" t="s">
        <v>1</v>
      </c>
    </row>
    <row r="501" spans="2:5">
      <c r="B501" s="24" t="s">
        <v>2</v>
      </c>
    </row>
    <row r="502" spans="2:5">
      <c r="C502" s="24" t="s">
        <v>3</v>
      </c>
    </row>
    <row r="503" spans="2:5">
      <c r="B503" s="24" t="s">
        <v>4</v>
      </c>
      <c r="C503" s="24" t="s">
        <v>52</v>
      </c>
      <c r="D503" s="24">
        <v>17</v>
      </c>
    </row>
    <row r="506" spans="2:5">
      <c r="B506" s="24" t="s">
        <v>5</v>
      </c>
      <c r="C506" s="24" t="s">
        <v>6</v>
      </c>
      <c r="D506" s="24" t="s">
        <v>7</v>
      </c>
      <c r="E506" s="24" t="s">
        <v>8</v>
      </c>
    </row>
    <row r="507" spans="2:5">
      <c r="B507" s="24" t="s">
        <v>9</v>
      </c>
      <c r="C507" s="25">
        <v>15989.4</v>
      </c>
      <c r="D507" s="25">
        <v>16149.4</v>
      </c>
      <c r="E507" s="26">
        <f>D524</f>
        <v>2720.9140904536002</v>
      </c>
    </row>
    <row r="508" spans="2:5">
      <c r="B508" s="24" t="s">
        <v>10</v>
      </c>
      <c r="E508" s="26">
        <f>C507-E507</f>
        <v>13268.4859095464</v>
      </c>
    </row>
    <row r="510" spans="2:5">
      <c r="B510" s="24" t="s">
        <v>11</v>
      </c>
      <c r="D510" s="24" t="s">
        <v>12</v>
      </c>
    </row>
    <row r="512" spans="2:5">
      <c r="B512" s="24" t="s">
        <v>277</v>
      </c>
      <c r="D512" s="29">
        <v>1282.9140904536002</v>
      </c>
    </row>
    <row r="513" spans="2:4">
      <c r="B513" s="24" t="s">
        <v>203</v>
      </c>
      <c r="D513" s="29">
        <v>1438</v>
      </c>
    </row>
    <row r="524" spans="2:4">
      <c r="B524" s="24" t="s">
        <v>13</v>
      </c>
      <c r="D524" s="26">
        <f>SUM(D511:D523)</f>
        <v>2720.9140904536002</v>
      </c>
    </row>
    <row r="526" spans="2:4">
      <c r="B526" s="24" t="s">
        <v>14</v>
      </c>
    </row>
    <row r="527" spans="2:4">
      <c r="B527" s="24" t="s">
        <v>15</v>
      </c>
      <c r="C527" s="24" t="s">
        <v>16</v>
      </c>
    </row>
    <row r="530" spans="2:5">
      <c r="C530" s="24" t="s">
        <v>0</v>
      </c>
    </row>
    <row r="531" spans="2:5">
      <c r="C531" s="24" t="s">
        <v>1</v>
      </c>
    </row>
    <row r="532" spans="2:5">
      <c r="B532" s="24" t="s">
        <v>2</v>
      </c>
    </row>
    <row r="533" spans="2:5">
      <c r="C533" s="24" t="s">
        <v>3</v>
      </c>
    </row>
    <row r="534" spans="2:5">
      <c r="B534" s="24" t="s">
        <v>4</v>
      </c>
      <c r="C534" s="24" t="s">
        <v>52</v>
      </c>
      <c r="D534" s="24">
        <v>18</v>
      </c>
    </row>
    <row r="537" spans="2:5">
      <c r="B537" s="24" t="s">
        <v>5</v>
      </c>
      <c r="C537" s="24" t="s">
        <v>6</v>
      </c>
      <c r="D537" s="24" t="s">
        <v>7</v>
      </c>
      <c r="E537" s="24" t="s">
        <v>8</v>
      </c>
    </row>
    <row r="538" spans="2:5">
      <c r="B538" s="24" t="s">
        <v>9</v>
      </c>
      <c r="C538" s="25">
        <v>12115.14</v>
      </c>
      <c r="D538" s="25">
        <v>11896.47</v>
      </c>
      <c r="E538" s="26">
        <f>D555</f>
        <v>3633.2443817527001</v>
      </c>
    </row>
    <row r="539" spans="2:5">
      <c r="B539" s="24" t="s">
        <v>10</v>
      </c>
      <c r="E539" s="26">
        <f>C538-E538</f>
        <v>8481.8956182472994</v>
      </c>
    </row>
    <row r="541" spans="2:5">
      <c r="B541" s="24" t="s">
        <v>11</v>
      </c>
      <c r="D541" s="24" t="s">
        <v>12</v>
      </c>
    </row>
    <row r="543" spans="2:5">
      <c r="B543" s="24" t="s">
        <v>277</v>
      </c>
      <c r="D543" s="29">
        <v>1911.3828744175</v>
      </c>
    </row>
    <row r="544" spans="2:5">
      <c r="B544" s="24" t="s">
        <v>278</v>
      </c>
      <c r="D544" s="29">
        <v>1721.8615073352</v>
      </c>
    </row>
    <row r="545" spans="2:4">
      <c r="B545" s="24" t="s">
        <v>279</v>
      </c>
    </row>
    <row r="546" spans="2:4">
      <c r="B546" s="24" t="s">
        <v>48</v>
      </c>
    </row>
    <row r="547" spans="2:4">
      <c r="B547" s="24" t="s">
        <v>277</v>
      </c>
    </row>
    <row r="555" spans="2:4">
      <c r="B555" s="24" t="s">
        <v>13</v>
      </c>
      <c r="D555" s="26">
        <f>SUM(D542:D554)</f>
        <v>3633.2443817527001</v>
      </c>
    </row>
    <row r="557" spans="2:4">
      <c r="B557" s="24" t="s">
        <v>14</v>
      </c>
    </row>
    <row r="558" spans="2:4">
      <c r="B558" s="24" t="s">
        <v>15</v>
      </c>
      <c r="C558" s="24" t="s">
        <v>16</v>
      </c>
    </row>
    <row r="563" spans="2:5">
      <c r="C563" s="24" t="s">
        <v>0</v>
      </c>
    </row>
    <row r="564" spans="2:5">
      <c r="C564" s="24" t="s">
        <v>1</v>
      </c>
    </row>
    <row r="565" spans="2:5">
      <c r="B565" s="24" t="s">
        <v>2</v>
      </c>
    </row>
    <row r="566" spans="2:5">
      <c r="C566" s="24" t="s">
        <v>3</v>
      </c>
    </row>
    <row r="567" spans="2:5">
      <c r="B567" s="24" t="s">
        <v>4</v>
      </c>
      <c r="C567" s="24" t="s">
        <v>52</v>
      </c>
      <c r="D567" s="24">
        <v>19</v>
      </c>
    </row>
    <row r="570" spans="2:5">
      <c r="B570" s="24" t="s">
        <v>5</v>
      </c>
      <c r="C570" s="24" t="s">
        <v>6</v>
      </c>
      <c r="D570" s="24" t="s">
        <v>7</v>
      </c>
      <c r="E570" s="24" t="s">
        <v>8</v>
      </c>
    </row>
    <row r="571" spans="2:5">
      <c r="B571" s="24" t="s">
        <v>9</v>
      </c>
      <c r="C571" s="25">
        <v>15971.94</v>
      </c>
      <c r="D571" s="25">
        <v>16664.48</v>
      </c>
      <c r="E571" s="24">
        <v>0</v>
      </c>
    </row>
    <row r="572" spans="2:5">
      <c r="B572" s="24" t="s">
        <v>10</v>
      </c>
      <c r="E572" s="24">
        <f>C571-E571</f>
        <v>15971.94</v>
      </c>
    </row>
    <row r="574" spans="2:5">
      <c r="B574" s="24" t="s">
        <v>11</v>
      </c>
      <c r="D574" s="24" t="s">
        <v>12</v>
      </c>
    </row>
    <row r="588" spans="2:4">
      <c r="B588" s="24" t="s">
        <v>13</v>
      </c>
      <c r="D588" s="24">
        <f>SUM(D575:D587)</f>
        <v>0</v>
      </c>
    </row>
    <row r="590" spans="2:4">
      <c r="B590" s="24" t="s">
        <v>14</v>
      </c>
    </row>
    <row r="591" spans="2:4">
      <c r="B591" s="24" t="s">
        <v>15</v>
      </c>
      <c r="C591" s="24" t="s">
        <v>16</v>
      </c>
    </row>
    <row r="596" spans="2:5">
      <c r="C596" s="24" t="s">
        <v>0</v>
      </c>
    </row>
    <row r="597" spans="2:5">
      <c r="C597" s="24" t="s">
        <v>1</v>
      </c>
    </row>
    <row r="598" spans="2:5">
      <c r="B598" s="24" t="s">
        <v>2</v>
      </c>
    </row>
    <row r="599" spans="2:5">
      <c r="C599" s="24" t="s">
        <v>3</v>
      </c>
    </row>
    <row r="600" spans="2:5">
      <c r="B600" s="24" t="s">
        <v>4</v>
      </c>
      <c r="C600" s="24" t="s">
        <v>52</v>
      </c>
      <c r="D600" s="24">
        <v>20</v>
      </c>
    </row>
    <row r="603" spans="2:5">
      <c r="B603" s="24" t="s">
        <v>5</v>
      </c>
      <c r="C603" s="24" t="s">
        <v>6</v>
      </c>
      <c r="D603" s="24" t="s">
        <v>7</v>
      </c>
      <c r="E603" s="24" t="s">
        <v>8</v>
      </c>
    </row>
    <row r="604" spans="2:5">
      <c r="B604" s="24" t="s">
        <v>9</v>
      </c>
      <c r="C604" s="25">
        <v>16192.68</v>
      </c>
      <c r="D604" s="25">
        <v>15883.39</v>
      </c>
      <c r="E604" s="24">
        <f>D621</f>
        <v>878.9</v>
      </c>
    </row>
    <row r="605" spans="2:5">
      <c r="B605" s="24" t="s">
        <v>10</v>
      </c>
      <c r="E605" s="24">
        <f>C604-E604</f>
        <v>15313.78</v>
      </c>
    </row>
    <row r="607" spans="2:5">
      <c r="B607" s="24" t="s">
        <v>11</v>
      </c>
      <c r="D607" s="24" t="s">
        <v>12</v>
      </c>
    </row>
    <row r="609" spans="2:4">
      <c r="B609" s="24" t="s">
        <v>36</v>
      </c>
      <c r="D609" s="25">
        <v>878.9</v>
      </c>
    </row>
    <row r="621" spans="2:4">
      <c r="B621" s="24" t="s">
        <v>13</v>
      </c>
      <c r="D621" s="24">
        <f>SUM(D608:D620)</f>
        <v>878.9</v>
      </c>
    </row>
    <row r="623" spans="2:4">
      <c r="B623" s="24" t="s">
        <v>14</v>
      </c>
    </row>
    <row r="624" spans="2:4">
      <c r="B624" s="24" t="s">
        <v>15</v>
      </c>
      <c r="C624" s="24" t="s">
        <v>16</v>
      </c>
    </row>
    <row r="629" spans="2:5">
      <c r="C629" s="24" t="s">
        <v>0</v>
      </c>
    </row>
    <row r="630" spans="2:5">
      <c r="C630" s="24" t="s">
        <v>1</v>
      </c>
    </row>
    <row r="631" spans="2:5">
      <c r="B631" s="24" t="s">
        <v>2</v>
      </c>
    </row>
    <row r="632" spans="2:5">
      <c r="C632" s="24" t="s">
        <v>3</v>
      </c>
    </row>
    <row r="633" spans="2:5">
      <c r="B633" s="24" t="s">
        <v>4</v>
      </c>
      <c r="C633" s="24" t="s">
        <v>52</v>
      </c>
      <c r="D633" s="24">
        <v>21</v>
      </c>
    </row>
    <row r="636" spans="2:5">
      <c r="B636" s="24" t="s">
        <v>5</v>
      </c>
      <c r="C636" s="24" t="s">
        <v>6</v>
      </c>
      <c r="D636" s="24" t="s">
        <v>7</v>
      </c>
      <c r="E636" s="24" t="s">
        <v>8</v>
      </c>
    </row>
    <row r="637" spans="2:5">
      <c r="B637" s="24" t="s">
        <v>9</v>
      </c>
      <c r="C637" s="25">
        <v>16082.34</v>
      </c>
      <c r="D637" s="25">
        <v>16485.87</v>
      </c>
      <c r="E637" s="26">
        <f>D654</f>
        <v>4253.5569999999998</v>
      </c>
    </row>
    <row r="638" spans="2:5">
      <c r="B638" s="24" t="s">
        <v>10</v>
      </c>
      <c r="E638" s="26">
        <f>C637-E637</f>
        <v>11828.782999999999</v>
      </c>
    </row>
    <row r="640" spans="2:5">
      <c r="B640" s="24" t="s">
        <v>11</v>
      </c>
      <c r="D640" s="24" t="s">
        <v>12</v>
      </c>
    </row>
    <row r="642" spans="2:4">
      <c r="B642" s="24" t="s">
        <v>36</v>
      </c>
      <c r="D642" s="29">
        <v>1303.7470000000001</v>
      </c>
    </row>
    <row r="643" spans="2:4">
      <c r="B643" s="24" t="s">
        <v>241</v>
      </c>
      <c r="D643" s="29">
        <v>2949.81</v>
      </c>
    </row>
    <row r="654" spans="2:4">
      <c r="B654" s="24" t="s">
        <v>13</v>
      </c>
      <c r="D654" s="26">
        <f>SUM(D641:D653)</f>
        <v>4253.5569999999998</v>
      </c>
    </row>
    <row r="656" spans="2:4">
      <c r="B656" s="24" t="s">
        <v>14</v>
      </c>
    </row>
    <row r="657" spans="2:5">
      <c r="B657" s="24" t="s">
        <v>15</v>
      </c>
      <c r="C657" s="24" t="s">
        <v>16</v>
      </c>
    </row>
    <row r="663" spans="2:5">
      <c r="C663" s="24" t="s">
        <v>0</v>
      </c>
    </row>
    <row r="664" spans="2:5">
      <c r="C664" s="24" t="s">
        <v>1</v>
      </c>
    </row>
    <row r="665" spans="2:5">
      <c r="B665" s="24" t="s">
        <v>2</v>
      </c>
    </row>
    <row r="666" spans="2:5">
      <c r="C666" s="24" t="s">
        <v>3</v>
      </c>
    </row>
    <row r="667" spans="2:5">
      <c r="B667" s="24" t="s">
        <v>4</v>
      </c>
      <c r="C667" s="24" t="s">
        <v>52</v>
      </c>
      <c r="D667" s="24">
        <v>22</v>
      </c>
    </row>
    <row r="670" spans="2:5">
      <c r="B670" s="24" t="s">
        <v>5</v>
      </c>
      <c r="C670" s="24" t="s">
        <v>6</v>
      </c>
      <c r="D670" s="24" t="s">
        <v>7</v>
      </c>
      <c r="E670" s="24" t="s">
        <v>8</v>
      </c>
    </row>
    <row r="671" spans="2:5">
      <c r="B671" s="24" t="s">
        <v>9</v>
      </c>
      <c r="C671" s="25">
        <v>16018.44</v>
      </c>
      <c r="D671" s="25">
        <v>14939.24</v>
      </c>
      <c r="E671" s="24">
        <f>D688</f>
        <v>0</v>
      </c>
    </row>
    <row r="672" spans="2:5">
      <c r="B672" s="24" t="s">
        <v>10</v>
      </c>
      <c r="E672" s="24">
        <f>C671-E671</f>
        <v>16018.44</v>
      </c>
    </row>
    <row r="674" spans="2:4">
      <c r="B674" s="24" t="s">
        <v>11</v>
      </c>
      <c r="D674" s="24" t="s">
        <v>12</v>
      </c>
    </row>
    <row r="688" spans="2:4">
      <c r="B688" s="24" t="s">
        <v>13</v>
      </c>
      <c r="D688" s="24">
        <f>SUM(D675:D687)</f>
        <v>0</v>
      </c>
    </row>
    <row r="690" spans="2:5">
      <c r="B690" s="24" t="s">
        <v>14</v>
      </c>
    </row>
    <row r="691" spans="2:5">
      <c r="B691" s="24" t="s">
        <v>15</v>
      </c>
      <c r="C691" s="24" t="s">
        <v>16</v>
      </c>
    </row>
    <row r="696" spans="2:5">
      <c r="C696" s="24" t="s">
        <v>0</v>
      </c>
    </row>
    <row r="697" spans="2:5">
      <c r="C697" s="24" t="s">
        <v>1</v>
      </c>
    </row>
    <row r="698" spans="2:5">
      <c r="B698" s="24" t="s">
        <v>2</v>
      </c>
    </row>
    <row r="699" spans="2:5">
      <c r="C699" s="24" t="s">
        <v>3</v>
      </c>
    </row>
    <row r="700" spans="2:5">
      <c r="B700" s="24" t="s">
        <v>4</v>
      </c>
      <c r="C700" s="24" t="s">
        <v>52</v>
      </c>
      <c r="D700" s="24">
        <v>23</v>
      </c>
    </row>
    <row r="703" spans="2:5">
      <c r="B703" s="24" t="s">
        <v>5</v>
      </c>
      <c r="C703" s="24" t="s">
        <v>6</v>
      </c>
      <c r="D703" s="24" t="s">
        <v>7</v>
      </c>
      <c r="E703" s="24" t="s">
        <v>8</v>
      </c>
    </row>
    <row r="704" spans="2:5">
      <c r="B704" s="24" t="s">
        <v>9</v>
      </c>
      <c r="C704" s="25">
        <v>15931.32</v>
      </c>
      <c r="D704" s="25">
        <v>16653.93</v>
      </c>
      <c r="E704" s="24">
        <f>D721</f>
        <v>8067</v>
      </c>
    </row>
    <row r="705" spans="2:5">
      <c r="B705" s="24" t="s">
        <v>10</v>
      </c>
      <c r="E705" s="24">
        <f>C704-E704</f>
        <v>7864.32</v>
      </c>
    </row>
    <row r="707" spans="2:5">
      <c r="B707" s="24" t="s">
        <v>11</v>
      </c>
      <c r="D707" s="24" t="s">
        <v>12</v>
      </c>
    </row>
    <row r="709" spans="2:5">
      <c r="B709" s="24" t="s">
        <v>280</v>
      </c>
      <c r="D709" s="25">
        <v>8067</v>
      </c>
    </row>
    <row r="721" spans="2:4">
      <c r="B721" s="24" t="s">
        <v>13</v>
      </c>
      <c r="D721" s="24">
        <f>SUM(D708:D720)</f>
        <v>8067</v>
      </c>
    </row>
    <row r="723" spans="2:4">
      <c r="B723" s="24" t="s">
        <v>14</v>
      </c>
    </row>
    <row r="724" spans="2:4">
      <c r="B724" s="24" t="s">
        <v>15</v>
      </c>
      <c r="C724" s="24" t="s">
        <v>16</v>
      </c>
    </row>
    <row r="730" spans="2:4">
      <c r="C730" s="24" t="s">
        <v>0</v>
      </c>
    </row>
    <row r="731" spans="2:4">
      <c r="C731" s="24" t="s">
        <v>1</v>
      </c>
    </row>
    <row r="732" spans="2:4">
      <c r="B732" s="24" t="s">
        <v>2</v>
      </c>
    </row>
    <row r="733" spans="2:4">
      <c r="C733" s="24" t="s">
        <v>3</v>
      </c>
    </row>
    <row r="734" spans="2:4">
      <c r="B734" s="24" t="s">
        <v>4</v>
      </c>
      <c r="C734" s="24" t="s">
        <v>52</v>
      </c>
      <c r="D734" s="24">
        <v>24</v>
      </c>
    </row>
    <row r="737" spans="2:5">
      <c r="B737" s="24" t="s">
        <v>5</v>
      </c>
      <c r="C737" s="24" t="s">
        <v>6</v>
      </c>
      <c r="D737" s="24" t="s">
        <v>7</v>
      </c>
      <c r="E737" s="24" t="s">
        <v>8</v>
      </c>
    </row>
    <row r="738" spans="2:5">
      <c r="B738" s="24" t="s">
        <v>9</v>
      </c>
      <c r="C738" s="25">
        <v>16157.82</v>
      </c>
      <c r="D738" s="25">
        <v>16152.88</v>
      </c>
      <c r="E738" s="24">
        <f>D755</f>
        <v>9078</v>
      </c>
    </row>
    <row r="739" spans="2:5">
      <c r="B739" s="24" t="s">
        <v>10</v>
      </c>
      <c r="E739" s="24">
        <f>C738-E738</f>
        <v>7079.82</v>
      </c>
    </row>
    <row r="741" spans="2:5">
      <c r="B741" s="24" t="s">
        <v>11</v>
      </c>
      <c r="D741" s="24" t="s">
        <v>12</v>
      </c>
    </row>
    <row r="743" spans="2:5">
      <c r="B743" s="24" t="s">
        <v>281</v>
      </c>
      <c r="D743" s="25">
        <v>9078</v>
      </c>
    </row>
    <row r="755" spans="2:4">
      <c r="B755" s="24" t="s">
        <v>13</v>
      </c>
      <c r="D755" s="24">
        <f>SUM(D742:D754)</f>
        <v>9078</v>
      </c>
    </row>
    <row r="757" spans="2:4">
      <c r="B757" s="24" t="s">
        <v>14</v>
      </c>
    </row>
    <row r="758" spans="2:4">
      <c r="B758" s="24" t="s">
        <v>15</v>
      </c>
      <c r="C758" s="24" t="s">
        <v>16</v>
      </c>
    </row>
    <row r="764" spans="2:4">
      <c r="C764" s="24" t="s">
        <v>0</v>
      </c>
    </row>
    <row r="765" spans="2:4">
      <c r="C765" s="24" t="s">
        <v>1</v>
      </c>
    </row>
    <row r="766" spans="2:4">
      <c r="B766" s="24" t="s">
        <v>2</v>
      </c>
    </row>
    <row r="767" spans="2:4">
      <c r="C767" s="24" t="s">
        <v>3</v>
      </c>
    </row>
    <row r="768" spans="2:4">
      <c r="B768" s="24" t="s">
        <v>4</v>
      </c>
      <c r="C768" s="24" t="s">
        <v>52</v>
      </c>
      <c r="D768" s="24">
        <v>25</v>
      </c>
    </row>
    <row r="771" spans="2:5">
      <c r="B771" s="24" t="s">
        <v>5</v>
      </c>
      <c r="C771" s="24" t="s">
        <v>6</v>
      </c>
      <c r="D771" s="24" t="s">
        <v>7</v>
      </c>
      <c r="E771" s="24" t="s">
        <v>8</v>
      </c>
    </row>
    <row r="772" spans="2:5">
      <c r="B772" s="24" t="s">
        <v>9</v>
      </c>
      <c r="C772" s="25">
        <v>16593.48</v>
      </c>
      <c r="D772" s="25">
        <v>16539.830000000002</v>
      </c>
      <c r="E772" s="24">
        <v>0</v>
      </c>
    </row>
    <row r="773" spans="2:5">
      <c r="B773" s="24" t="s">
        <v>10</v>
      </c>
      <c r="E773" s="24">
        <f>C772-E772</f>
        <v>16593.48</v>
      </c>
    </row>
    <row r="775" spans="2:5">
      <c r="B775" s="24" t="s">
        <v>11</v>
      </c>
      <c r="D775" s="24" t="s">
        <v>12</v>
      </c>
    </row>
    <row r="789" spans="2:4">
      <c r="B789" s="24" t="s">
        <v>13</v>
      </c>
      <c r="D789" s="24">
        <f>SUM(D776:D788)</f>
        <v>0</v>
      </c>
    </row>
    <row r="791" spans="2:4">
      <c r="B791" s="24" t="s">
        <v>14</v>
      </c>
    </row>
    <row r="792" spans="2:4">
      <c r="B792" s="24" t="s">
        <v>15</v>
      </c>
      <c r="C792" s="24" t="s">
        <v>16</v>
      </c>
    </row>
    <row r="795" spans="2:4">
      <c r="C795" s="24" t="s">
        <v>0</v>
      </c>
    </row>
    <row r="796" spans="2:4">
      <c r="C796" s="24" t="s">
        <v>1</v>
      </c>
    </row>
    <row r="797" spans="2:4">
      <c r="B797" s="24" t="s">
        <v>2</v>
      </c>
    </row>
    <row r="798" spans="2:4">
      <c r="C798" s="24" t="s">
        <v>3</v>
      </c>
    </row>
    <row r="799" spans="2:4">
      <c r="B799" s="24" t="s">
        <v>4</v>
      </c>
      <c r="C799" s="24" t="s">
        <v>52</v>
      </c>
      <c r="D799" s="24">
        <v>26</v>
      </c>
    </row>
    <row r="802" spans="2:5">
      <c r="B802" s="24" t="s">
        <v>5</v>
      </c>
      <c r="C802" s="24" t="s">
        <v>6</v>
      </c>
      <c r="D802" s="24" t="s">
        <v>7</v>
      </c>
      <c r="E802" s="24" t="s">
        <v>8</v>
      </c>
    </row>
    <row r="803" spans="2:5">
      <c r="B803" s="24" t="s">
        <v>9</v>
      </c>
      <c r="C803" s="25">
        <v>15691.87</v>
      </c>
      <c r="D803" s="25">
        <v>18144</v>
      </c>
      <c r="E803" s="24">
        <f>D820</f>
        <v>0</v>
      </c>
    </row>
    <row r="804" spans="2:5">
      <c r="B804" s="24" t="s">
        <v>10</v>
      </c>
      <c r="E804" s="24">
        <f>C803-E803</f>
        <v>15691.87</v>
      </c>
    </row>
    <row r="806" spans="2:5">
      <c r="B806" s="24" t="s">
        <v>11</v>
      </c>
      <c r="D806" s="24" t="s">
        <v>12</v>
      </c>
    </row>
    <row r="820" spans="2:4">
      <c r="B820" s="24" t="s">
        <v>13</v>
      </c>
      <c r="D820" s="24">
        <f>SUM(D807:D819)</f>
        <v>0</v>
      </c>
    </row>
    <row r="822" spans="2:4">
      <c r="B822" s="24" t="s">
        <v>14</v>
      </c>
    </row>
    <row r="823" spans="2:4">
      <c r="B823" s="24" t="s">
        <v>15</v>
      </c>
      <c r="C823" s="24" t="s">
        <v>16</v>
      </c>
    </row>
    <row r="827" spans="2:4">
      <c r="C827" s="24" t="s">
        <v>0</v>
      </c>
    </row>
    <row r="828" spans="2:4">
      <c r="C828" s="24" t="s">
        <v>1</v>
      </c>
    </row>
    <row r="829" spans="2:4">
      <c r="B829" s="24" t="s">
        <v>2</v>
      </c>
    </row>
    <row r="830" spans="2:4">
      <c r="C830" s="24" t="s">
        <v>3</v>
      </c>
    </row>
    <row r="831" spans="2:4">
      <c r="B831" s="24" t="s">
        <v>4</v>
      </c>
      <c r="C831" s="24" t="s">
        <v>52</v>
      </c>
      <c r="D831" s="24">
        <v>28</v>
      </c>
    </row>
    <row r="834" spans="2:5">
      <c r="B834" s="24" t="s">
        <v>5</v>
      </c>
      <c r="C834" s="24" t="s">
        <v>6</v>
      </c>
      <c r="D834" s="24" t="s">
        <v>7</v>
      </c>
      <c r="E834" s="24" t="s">
        <v>8</v>
      </c>
    </row>
    <row r="835" spans="2:5">
      <c r="B835" s="24" t="s">
        <v>9</v>
      </c>
      <c r="C835" s="25">
        <v>16070.7</v>
      </c>
      <c r="D835" s="25">
        <v>16065.53</v>
      </c>
      <c r="E835" s="26">
        <f>D852</f>
        <v>2150.5428465334003</v>
      </c>
    </row>
    <row r="836" spans="2:5">
      <c r="B836" s="24" t="s">
        <v>10</v>
      </c>
      <c r="E836" s="26">
        <f>C835-E835</f>
        <v>13920.1571534666</v>
      </c>
    </row>
    <row r="838" spans="2:5">
      <c r="B838" s="24" t="s">
        <v>11</v>
      </c>
      <c r="D838" s="24" t="s">
        <v>12</v>
      </c>
    </row>
    <row r="840" spans="2:5">
      <c r="B840" s="24" t="s">
        <v>277</v>
      </c>
      <c r="D840" s="29">
        <v>2150.5428465334003</v>
      </c>
    </row>
    <row r="841" spans="2:5">
      <c r="D841" s="26"/>
    </row>
    <row r="842" spans="2:5">
      <c r="D842" s="26"/>
    </row>
    <row r="843" spans="2:5">
      <c r="D843" s="26"/>
    </row>
    <row r="844" spans="2:5">
      <c r="D844" s="26"/>
    </row>
    <row r="845" spans="2:5">
      <c r="D845" s="26"/>
    </row>
    <row r="846" spans="2:5">
      <c r="D846" s="26"/>
    </row>
    <row r="847" spans="2:5">
      <c r="D847" s="26"/>
    </row>
    <row r="848" spans="2:5">
      <c r="D848" s="26"/>
    </row>
    <row r="849" spans="2:4">
      <c r="D849" s="26"/>
    </row>
    <row r="850" spans="2:4">
      <c r="D850" s="26"/>
    </row>
    <row r="851" spans="2:4">
      <c r="D851" s="26"/>
    </row>
    <row r="852" spans="2:4">
      <c r="B852" s="24" t="s">
        <v>13</v>
      </c>
      <c r="D852" s="26">
        <f>SUM(D839:D851)</f>
        <v>2150.5428465334003</v>
      </c>
    </row>
    <row r="854" spans="2:4">
      <c r="B854" s="24" t="s">
        <v>14</v>
      </c>
    </row>
    <row r="855" spans="2:4">
      <c r="B855" s="24" t="s">
        <v>15</v>
      </c>
      <c r="C855" s="24" t="s">
        <v>16</v>
      </c>
    </row>
    <row r="858" spans="2:4">
      <c r="C858" s="24" t="s">
        <v>0</v>
      </c>
    </row>
    <row r="859" spans="2:4">
      <c r="C859" s="24" t="s">
        <v>1</v>
      </c>
    </row>
    <row r="860" spans="2:4">
      <c r="B860" s="24" t="s">
        <v>2</v>
      </c>
    </row>
    <row r="861" spans="2:4">
      <c r="C861" s="24" t="s">
        <v>3</v>
      </c>
    </row>
    <row r="862" spans="2:4">
      <c r="B862" s="24" t="s">
        <v>4</v>
      </c>
      <c r="C862" s="24" t="s">
        <v>52</v>
      </c>
      <c r="D862" s="24">
        <v>30</v>
      </c>
    </row>
    <row r="865" spans="2:5">
      <c r="B865" s="24" t="s">
        <v>5</v>
      </c>
      <c r="C865" s="24" t="s">
        <v>6</v>
      </c>
      <c r="D865" s="24" t="s">
        <v>7</v>
      </c>
      <c r="E865" s="24" t="s">
        <v>8</v>
      </c>
    </row>
    <row r="866" spans="2:5">
      <c r="B866" s="24" t="s">
        <v>9</v>
      </c>
      <c r="C866" s="25">
        <v>184043.37</v>
      </c>
      <c r="D866" s="25">
        <v>179498.5</v>
      </c>
      <c r="E866" s="26">
        <f>D886</f>
        <v>38236.901576119999</v>
      </c>
    </row>
    <row r="867" spans="2:5">
      <c r="B867" s="24" t="s">
        <v>10</v>
      </c>
      <c r="E867" s="26">
        <f>C866-E866</f>
        <v>145806.46842388</v>
      </c>
    </row>
    <row r="869" spans="2:5">
      <c r="B869" s="24" t="s">
        <v>11</v>
      </c>
      <c r="D869" s="24" t="s">
        <v>12</v>
      </c>
    </row>
    <row r="871" spans="2:5">
      <c r="B871" s="24" t="s">
        <v>93</v>
      </c>
      <c r="D871" s="29">
        <v>909.22157612000012</v>
      </c>
    </row>
    <row r="872" spans="2:5">
      <c r="B872" s="24" t="s">
        <v>47</v>
      </c>
      <c r="D872" s="29"/>
    </row>
    <row r="873" spans="2:5">
      <c r="B873" s="24" t="s">
        <v>93</v>
      </c>
      <c r="D873" s="29">
        <v>143.82</v>
      </c>
    </row>
    <row r="874" spans="2:5">
      <c r="B874" s="24" t="s">
        <v>107</v>
      </c>
      <c r="D874" s="29">
        <v>1377.86</v>
      </c>
    </row>
    <row r="875" spans="2:5" ht="45">
      <c r="B875" s="27" t="s">
        <v>159</v>
      </c>
      <c r="D875" s="29">
        <v>35806</v>
      </c>
    </row>
    <row r="886" spans="2:4">
      <c r="B886" s="24" t="s">
        <v>13</v>
      </c>
      <c r="D886" s="26">
        <f>SUM(D870:D884)</f>
        <v>38236.901576119999</v>
      </c>
    </row>
    <row r="888" spans="2:4">
      <c r="B888" s="24" t="s">
        <v>14</v>
      </c>
    </row>
    <row r="889" spans="2:4">
      <c r="B889" s="24" t="s">
        <v>15</v>
      </c>
      <c r="C889" s="24" t="s">
        <v>16</v>
      </c>
    </row>
    <row r="894" spans="2:4">
      <c r="C894" s="24" t="s">
        <v>0</v>
      </c>
    </row>
    <row r="895" spans="2:4">
      <c r="C895" s="24" t="s">
        <v>1</v>
      </c>
    </row>
    <row r="896" spans="2:4">
      <c r="B896" s="24" t="s">
        <v>2</v>
      </c>
    </row>
    <row r="897" spans="2:5">
      <c r="C897" s="24" t="s">
        <v>3</v>
      </c>
    </row>
    <row r="898" spans="2:5">
      <c r="B898" s="24" t="s">
        <v>4</v>
      </c>
      <c r="C898" s="24" t="s">
        <v>52</v>
      </c>
      <c r="D898" s="24">
        <v>32</v>
      </c>
    </row>
    <row r="901" spans="2:5">
      <c r="B901" s="24" t="s">
        <v>5</v>
      </c>
      <c r="C901" s="24" t="s">
        <v>6</v>
      </c>
      <c r="D901" s="24" t="s">
        <v>7</v>
      </c>
      <c r="E901" s="24" t="s">
        <v>8</v>
      </c>
    </row>
    <row r="902" spans="2:5">
      <c r="B902" s="24" t="s">
        <v>9</v>
      </c>
      <c r="C902" s="25">
        <v>199910.34</v>
      </c>
      <c r="D902" s="25">
        <v>193409.26</v>
      </c>
      <c r="E902" s="26">
        <f>D921</f>
        <v>26960.089491712002</v>
      </c>
    </row>
    <row r="903" spans="2:5">
      <c r="B903" s="24" t="s">
        <v>10</v>
      </c>
      <c r="E903" s="26">
        <f>C902-E902</f>
        <v>172950.25050828798</v>
      </c>
    </row>
    <row r="905" spans="2:5">
      <c r="B905" s="24" t="s">
        <v>11</v>
      </c>
      <c r="D905" s="24" t="s">
        <v>12</v>
      </c>
    </row>
    <row r="907" spans="2:5">
      <c r="B907" s="24" t="s">
        <v>144</v>
      </c>
      <c r="D907" s="29">
        <v>1039.7993137400001</v>
      </c>
    </row>
    <row r="908" spans="2:5">
      <c r="B908" s="24" t="s">
        <v>93</v>
      </c>
      <c r="D908" s="29">
        <v>409.67</v>
      </c>
    </row>
    <row r="909" spans="2:5">
      <c r="B909" s="24" t="s">
        <v>162</v>
      </c>
      <c r="D909" s="29">
        <v>12664</v>
      </c>
    </row>
    <row r="910" spans="2:5">
      <c r="B910" s="24" t="s">
        <v>120</v>
      </c>
      <c r="D910" s="29">
        <v>701.50017797200007</v>
      </c>
    </row>
    <row r="911" spans="2:5">
      <c r="B911" s="24" t="s">
        <v>74</v>
      </c>
      <c r="D911" s="29">
        <v>4921.05</v>
      </c>
    </row>
    <row r="912" spans="2:5">
      <c r="B912" s="24" t="s">
        <v>141</v>
      </c>
      <c r="D912" s="29">
        <v>1710.36</v>
      </c>
    </row>
    <row r="913" spans="2:4">
      <c r="B913" s="24" t="s">
        <v>120</v>
      </c>
      <c r="D913" s="29">
        <v>725.55</v>
      </c>
    </row>
    <row r="914" spans="2:4">
      <c r="B914" s="24" t="s">
        <v>241</v>
      </c>
      <c r="D914" s="29">
        <v>4788.16</v>
      </c>
    </row>
    <row r="921" spans="2:4">
      <c r="B921" s="24" t="s">
        <v>13</v>
      </c>
      <c r="D921" s="26">
        <f>SUM(D906:D920)</f>
        <v>26960.089491712002</v>
      </c>
    </row>
    <row r="923" spans="2:4">
      <c r="B923" s="24" t="s">
        <v>14</v>
      </c>
    </row>
    <row r="924" spans="2:4">
      <c r="B924" s="24" t="s">
        <v>15</v>
      </c>
      <c r="C924" s="24" t="s">
        <v>16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2:F498"/>
  <sheetViews>
    <sheetView topLeftCell="A478" workbookViewId="0">
      <selection activeCell="B468" sqref="B468:F498"/>
    </sheetView>
  </sheetViews>
  <sheetFormatPr defaultRowHeight="15"/>
  <cols>
    <col min="1" max="1" width="9.140625" style="24"/>
    <col min="2" max="2" width="27.42578125" style="24" customWidth="1"/>
    <col min="3" max="3" width="17.7109375" style="24" customWidth="1"/>
    <col min="4" max="4" width="17.28515625" style="24" customWidth="1"/>
    <col min="5" max="5" width="17.140625" style="24" customWidth="1"/>
  </cols>
  <sheetData>
    <row r="2" spans="2:6">
      <c r="B2" s="30"/>
      <c r="C2" s="30" t="s">
        <v>0</v>
      </c>
      <c r="D2" s="30"/>
      <c r="E2" s="30"/>
      <c r="F2" s="32"/>
    </row>
    <row r="3" spans="2:6">
      <c r="B3" s="30"/>
      <c r="C3" s="30" t="s">
        <v>1</v>
      </c>
      <c r="D3" s="30"/>
      <c r="E3" s="30"/>
      <c r="F3" s="32"/>
    </row>
    <row r="4" spans="2:6">
      <c r="B4" s="30" t="s">
        <v>2</v>
      </c>
      <c r="C4" s="30"/>
      <c r="D4" s="30"/>
      <c r="E4" s="30"/>
      <c r="F4" s="32"/>
    </row>
    <row r="5" spans="2:6">
      <c r="B5" s="30"/>
      <c r="C5" s="30" t="s">
        <v>3</v>
      </c>
      <c r="D5" s="30"/>
      <c r="E5" s="30"/>
      <c r="F5" s="32"/>
    </row>
    <row r="6" spans="2:6">
      <c r="B6" s="30" t="s">
        <v>4</v>
      </c>
      <c r="C6" s="30" t="s">
        <v>58</v>
      </c>
      <c r="D6" s="30">
        <v>1</v>
      </c>
      <c r="E6" s="30"/>
      <c r="F6" s="32"/>
    </row>
    <row r="7" spans="2:6">
      <c r="B7" s="30"/>
      <c r="C7" s="30"/>
      <c r="D7" s="30"/>
      <c r="E7" s="30"/>
      <c r="F7" s="32"/>
    </row>
    <row r="8" spans="2:6">
      <c r="B8" s="30"/>
      <c r="C8" s="30"/>
      <c r="D8" s="30"/>
      <c r="E8" s="30"/>
      <c r="F8" s="32"/>
    </row>
    <row r="9" spans="2:6">
      <c r="B9" s="30" t="s">
        <v>5</v>
      </c>
      <c r="C9" s="30" t="s">
        <v>6</v>
      </c>
      <c r="D9" s="30" t="s">
        <v>7</v>
      </c>
      <c r="E9" s="30" t="s">
        <v>8</v>
      </c>
      <c r="F9" s="32"/>
    </row>
    <row r="10" spans="2:6">
      <c r="B10" s="30" t="s">
        <v>9</v>
      </c>
      <c r="C10" s="25">
        <v>160963.41999999998</v>
      </c>
      <c r="D10" s="25">
        <v>158919.06</v>
      </c>
      <c r="E10" s="30">
        <f>D29</f>
        <v>166459.65</v>
      </c>
      <c r="F10" s="32"/>
    </row>
    <row r="11" spans="2:6">
      <c r="B11" s="30" t="s">
        <v>10</v>
      </c>
      <c r="C11" s="30"/>
      <c r="D11" s="30"/>
      <c r="E11" s="30">
        <f>C10-E10</f>
        <v>-5496.2300000000105</v>
      </c>
      <c r="F11" s="32"/>
    </row>
    <row r="12" spans="2:6">
      <c r="B12" s="30"/>
      <c r="C12" s="30"/>
      <c r="D12" s="30"/>
      <c r="E12" s="30"/>
      <c r="F12" s="32"/>
    </row>
    <row r="13" spans="2:6">
      <c r="B13" s="30" t="s">
        <v>11</v>
      </c>
      <c r="C13" s="30"/>
      <c r="D13" s="30" t="s">
        <v>12</v>
      </c>
      <c r="E13" s="30"/>
      <c r="F13" s="32"/>
    </row>
    <row r="14" spans="2:6">
      <c r="B14" s="30"/>
      <c r="C14" s="30"/>
      <c r="D14" s="30"/>
      <c r="E14" s="30"/>
      <c r="F14" s="32"/>
    </row>
    <row r="15" spans="2:6">
      <c r="B15" s="30" t="s">
        <v>54</v>
      </c>
      <c r="C15" s="30"/>
      <c r="D15" s="25">
        <v>68711</v>
      </c>
      <c r="E15" s="30"/>
      <c r="F15" s="32"/>
    </row>
    <row r="16" spans="2:6">
      <c r="B16" s="30" t="s">
        <v>190</v>
      </c>
      <c r="C16" s="30"/>
      <c r="D16" s="25">
        <v>937.75</v>
      </c>
      <c r="E16" s="30"/>
      <c r="F16" s="32"/>
    </row>
    <row r="17" spans="2:6">
      <c r="B17" s="30" t="s">
        <v>282</v>
      </c>
      <c r="C17" s="30"/>
      <c r="D17" s="25">
        <f>(15345+10262)/4</f>
        <v>6401.75</v>
      </c>
      <c r="E17" s="30"/>
      <c r="F17" s="32"/>
    </row>
    <row r="18" spans="2:6">
      <c r="B18" s="30" t="s">
        <v>283</v>
      </c>
      <c r="C18" s="30"/>
      <c r="D18" s="25">
        <v>6904.25</v>
      </c>
      <c r="E18" s="30"/>
      <c r="F18" s="32"/>
    </row>
    <row r="19" spans="2:6">
      <c r="B19" s="30" t="s">
        <v>54</v>
      </c>
      <c r="C19" s="30"/>
      <c r="D19" s="25">
        <v>82626</v>
      </c>
      <c r="E19" s="30"/>
      <c r="F19" s="32"/>
    </row>
    <row r="20" spans="2:6">
      <c r="B20" s="30" t="s">
        <v>36</v>
      </c>
      <c r="C20" s="30"/>
      <c r="D20" s="25">
        <v>878.9</v>
      </c>
      <c r="E20" s="30"/>
      <c r="F20" s="32"/>
    </row>
    <row r="21" spans="2:6">
      <c r="B21" s="30"/>
      <c r="C21" s="30"/>
      <c r="D21" s="30"/>
      <c r="E21" s="30"/>
      <c r="F21" s="32"/>
    </row>
    <row r="22" spans="2:6">
      <c r="B22" s="30"/>
      <c r="C22" s="30"/>
      <c r="D22" s="30"/>
      <c r="E22" s="30"/>
      <c r="F22" s="32"/>
    </row>
    <row r="23" spans="2:6">
      <c r="B23" s="30"/>
      <c r="C23" s="30"/>
      <c r="D23" s="30"/>
      <c r="E23" s="30"/>
      <c r="F23" s="32"/>
    </row>
    <row r="24" spans="2:6">
      <c r="B24" s="30"/>
      <c r="C24" s="30"/>
      <c r="D24" s="30"/>
      <c r="E24" s="30"/>
      <c r="F24" s="32"/>
    </row>
    <row r="25" spans="2:6">
      <c r="B25" s="30"/>
      <c r="C25" s="30"/>
      <c r="D25" s="30"/>
      <c r="E25" s="30"/>
      <c r="F25" s="32"/>
    </row>
    <row r="26" spans="2:6">
      <c r="B26" s="30"/>
      <c r="C26" s="30"/>
      <c r="D26" s="30"/>
      <c r="E26" s="30"/>
      <c r="F26" s="32"/>
    </row>
    <row r="27" spans="2:6">
      <c r="B27" s="30"/>
      <c r="C27" s="30"/>
      <c r="D27" s="30"/>
      <c r="E27" s="30"/>
      <c r="F27" s="32"/>
    </row>
    <row r="28" spans="2:6">
      <c r="B28" s="30"/>
      <c r="C28" s="30"/>
      <c r="D28" s="30"/>
      <c r="E28" s="30"/>
      <c r="F28" s="32"/>
    </row>
    <row r="29" spans="2:6">
      <c r="B29" s="30" t="s">
        <v>13</v>
      </c>
      <c r="C29" s="30"/>
      <c r="D29" s="30">
        <f>SUM(D14:D28)</f>
        <v>166459.65</v>
      </c>
      <c r="E29" s="30"/>
      <c r="F29" s="32"/>
    </row>
    <row r="30" spans="2:6">
      <c r="B30" s="30"/>
      <c r="C30" s="30"/>
      <c r="D30" s="30"/>
      <c r="E30" s="30"/>
      <c r="F30" s="32"/>
    </row>
    <row r="31" spans="2:6">
      <c r="B31" s="30" t="s">
        <v>14</v>
      </c>
      <c r="C31" s="30"/>
      <c r="D31" s="30"/>
      <c r="E31" s="30"/>
      <c r="F31" s="32"/>
    </row>
    <row r="32" spans="2:6">
      <c r="B32" s="30" t="s">
        <v>15</v>
      </c>
      <c r="C32" s="30" t="s">
        <v>16</v>
      </c>
      <c r="D32" s="30"/>
      <c r="E32" s="30"/>
      <c r="F32" s="32"/>
    </row>
    <row r="37" spans="2:5">
      <c r="C37" s="24" t="s">
        <v>0</v>
      </c>
    </row>
    <row r="38" spans="2:5">
      <c r="C38" s="24" t="s">
        <v>1</v>
      </c>
    </row>
    <row r="39" spans="2:5">
      <c r="B39" s="24" t="s">
        <v>2</v>
      </c>
    </row>
    <row r="40" spans="2:5">
      <c r="C40" s="24" t="s">
        <v>3</v>
      </c>
    </row>
    <row r="41" spans="2:5">
      <c r="B41" s="24" t="s">
        <v>4</v>
      </c>
      <c r="C41" s="24" t="s">
        <v>58</v>
      </c>
      <c r="D41" s="24">
        <v>2</v>
      </c>
    </row>
    <row r="44" spans="2:5">
      <c r="B44" s="24" t="s">
        <v>5</v>
      </c>
      <c r="C44" s="24" t="s">
        <v>6</v>
      </c>
      <c r="D44" s="24" t="s">
        <v>7</v>
      </c>
      <c r="E44" s="24" t="s">
        <v>8</v>
      </c>
    </row>
    <row r="45" spans="2:5">
      <c r="B45" s="24" t="s">
        <v>9</v>
      </c>
      <c r="C45" s="25">
        <v>131287.41999999998</v>
      </c>
      <c r="D45" s="25">
        <v>126096.59</v>
      </c>
      <c r="E45" s="26">
        <f>D64</f>
        <v>13230.988627479999</v>
      </c>
    </row>
    <row r="46" spans="2:5">
      <c r="B46" s="24" t="s">
        <v>10</v>
      </c>
      <c r="E46" s="26">
        <f>C45-E45</f>
        <v>118056.43137251999</v>
      </c>
    </row>
    <row r="48" spans="2:5">
      <c r="B48" s="24" t="s">
        <v>11</v>
      </c>
      <c r="D48" s="24" t="s">
        <v>12</v>
      </c>
    </row>
    <row r="50" spans="2:4">
      <c r="B50" s="24" t="s">
        <v>284</v>
      </c>
      <c r="D50" s="29">
        <v>1854.5386274800001</v>
      </c>
    </row>
    <row r="51" spans="2:4">
      <c r="B51" s="24" t="s">
        <v>144</v>
      </c>
      <c r="D51" s="29"/>
    </row>
    <row r="52" spans="2:4">
      <c r="B52" s="24" t="s">
        <v>282</v>
      </c>
      <c r="D52" s="29">
        <f>(15345+10262)/4</f>
        <v>6401.75</v>
      </c>
    </row>
    <row r="53" spans="2:4">
      <c r="B53" s="24" t="s">
        <v>285</v>
      </c>
      <c r="D53" s="29">
        <v>3596</v>
      </c>
    </row>
    <row r="54" spans="2:4">
      <c r="B54" s="24" t="s">
        <v>36</v>
      </c>
      <c r="D54" s="29">
        <v>1261.3900000000001</v>
      </c>
    </row>
    <row r="55" spans="2:4">
      <c r="B55" s="24" t="s">
        <v>142</v>
      </c>
      <c r="D55" s="29">
        <v>117.31</v>
      </c>
    </row>
    <row r="64" spans="2:4">
      <c r="B64" s="24" t="s">
        <v>13</v>
      </c>
      <c r="D64" s="26">
        <f>SUM(D49:D63)</f>
        <v>13230.988627479999</v>
      </c>
    </row>
    <row r="66" spans="2:5">
      <c r="B66" s="24" t="s">
        <v>14</v>
      </c>
    </row>
    <row r="67" spans="2:5">
      <c r="B67" s="24" t="s">
        <v>15</v>
      </c>
      <c r="C67" s="24" t="s">
        <v>16</v>
      </c>
    </row>
    <row r="71" spans="2:5">
      <c r="C71" s="24" t="s">
        <v>0</v>
      </c>
    </row>
    <row r="72" spans="2:5">
      <c r="C72" s="24" t="s">
        <v>1</v>
      </c>
    </row>
    <row r="73" spans="2:5">
      <c r="B73" s="24" t="s">
        <v>2</v>
      </c>
    </row>
    <row r="74" spans="2:5">
      <c r="C74" s="24" t="s">
        <v>3</v>
      </c>
    </row>
    <row r="75" spans="2:5">
      <c r="B75" s="24" t="s">
        <v>4</v>
      </c>
      <c r="C75" s="24" t="s">
        <v>58</v>
      </c>
      <c r="D75" s="24">
        <v>3</v>
      </c>
    </row>
    <row r="78" spans="2:5">
      <c r="B78" s="24" t="s">
        <v>5</v>
      </c>
      <c r="C78" s="24" t="s">
        <v>6</v>
      </c>
      <c r="D78" s="24" t="s">
        <v>7</v>
      </c>
      <c r="E78" s="24" t="s">
        <v>8</v>
      </c>
    </row>
    <row r="79" spans="2:5">
      <c r="B79" s="24" t="s">
        <v>9</v>
      </c>
      <c r="C79" s="25">
        <v>198177.49</v>
      </c>
      <c r="D79" s="25">
        <v>193952.35</v>
      </c>
      <c r="E79" s="26">
        <f>D103</f>
        <v>77021.857763960201</v>
      </c>
    </row>
    <row r="80" spans="2:5">
      <c r="B80" s="24" t="s">
        <v>10</v>
      </c>
      <c r="E80" s="26">
        <f>C79-E79</f>
        <v>121155.63223603979</v>
      </c>
    </row>
    <row r="82" spans="2:4">
      <c r="B82" s="24" t="s">
        <v>11</v>
      </c>
      <c r="D82" s="24" t="s">
        <v>12</v>
      </c>
    </row>
    <row r="84" spans="2:4">
      <c r="B84" s="24" t="s">
        <v>57</v>
      </c>
      <c r="D84" s="29">
        <v>1173.0739044882</v>
      </c>
    </row>
    <row r="85" spans="2:4">
      <c r="B85" s="24" t="s">
        <v>213</v>
      </c>
      <c r="D85" s="29">
        <v>3447.8538594719998</v>
      </c>
    </row>
    <row r="86" spans="2:4">
      <c r="B86" s="24" t="s">
        <v>214</v>
      </c>
      <c r="D86" s="29"/>
    </row>
    <row r="87" spans="2:4">
      <c r="B87" s="24" t="s">
        <v>286</v>
      </c>
      <c r="D87" s="29">
        <v>14280</v>
      </c>
    </row>
    <row r="88" spans="2:4">
      <c r="B88" s="24" t="s">
        <v>282</v>
      </c>
      <c r="D88" s="29">
        <f>(15345+10262)/4</f>
        <v>6401.75</v>
      </c>
    </row>
    <row r="89" spans="2:4">
      <c r="B89" s="24" t="s">
        <v>120</v>
      </c>
      <c r="D89" s="29">
        <v>1542</v>
      </c>
    </row>
    <row r="90" spans="2:4">
      <c r="B90" s="24" t="s">
        <v>187</v>
      </c>
      <c r="D90" s="29">
        <v>5013.75</v>
      </c>
    </row>
    <row r="91" spans="2:4">
      <c r="B91" s="24" t="s">
        <v>175</v>
      </c>
      <c r="D91" s="29"/>
    </row>
    <row r="92" spans="2:4">
      <c r="B92" s="24" t="s">
        <v>206</v>
      </c>
      <c r="D92" s="29"/>
    </row>
    <row r="93" spans="2:4">
      <c r="B93" s="24" t="s">
        <v>287</v>
      </c>
      <c r="D93" s="29">
        <v>45163.43</v>
      </c>
    </row>
    <row r="103" spans="2:4">
      <c r="B103" s="24" t="s">
        <v>13</v>
      </c>
      <c r="D103" s="26">
        <f>SUM(D83:D102)</f>
        <v>77021.857763960201</v>
      </c>
    </row>
    <row r="105" spans="2:4">
      <c r="B105" s="24" t="s">
        <v>14</v>
      </c>
    </row>
    <row r="106" spans="2:4">
      <c r="B106" s="24" t="s">
        <v>15</v>
      </c>
      <c r="C106" s="24" t="s">
        <v>16</v>
      </c>
    </row>
    <row r="111" spans="2:4">
      <c r="C111" s="24" t="s">
        <v>0</v>
      </c>
    </row>
    <row r="112" spans="2:4">
      <c r="C112" s="24" t="s">
        <v>1</v>
      </c>
    </row>
    <row r="113" spans="2:5">
      <c r="B113" s="24" t="s">
        <v>2</v>
      </c>
    </row>
    <row r="114" spans="2:5">
      <c r="C114" s="24" t="s">
        <v>3</v>
      </c>
    </row>
    <row r="115" spans="2:5">
      <c r="B115" s="24" t="s">
        <v>4</v>
      </c>
      <c r="C115" s="24" t="s">
        <v>58</v>
      </c>
      <c r="D115" s="24">
        <v>4</v>
      </c>
    </row>
    <row r="118" spans="2:5">
      <c r="B118" s="24" t="s">
        <v>5</v>
      </c>
      <c r="C118" s="24" t="s">
        <v>6</v>
      </c>
      <c r="D118" s="24" t="s">
        <v>7</v>
      </c>
      <c r="E118" s="24" t="s">
        <v>8</v>
      </c>
    </row>
    <row r="119" spans="2:5">
      <c r="B119" s="24" t="s">
        <v>9</v>
      </c>
      <c r="C119" s="25">
        <v>168113.26</v>
      </c>
      <c r="D119" s="25">
        <v>165901.97999999998</v>
      </c>
      <c r="E119" s="26">
        <f>D136</f>
        <v>111393.73110794601</v>
      </c>
    </row>
    <row r="120" spans="2:5">
      <c r="B120" s="24" t="s">
        <v>10</v>
      </c>
      <c r="E120" s="26">
        <f>C119-E119</f>
        <v>56719.528892054004</v>
      </c>
    </row>
    <row r="122" spans="2:5">
      <c r="B122" s="24" t="s">
        <v>11</v>
      </c>
      <c r="D122" s="24" t="s">
        <v>12</v>
      </c>
    </row>
    <row r="124" spans="2:5">
      <c r="B124" s="24" t="s">
        <v>24</v>
      </c>
      <c r="D124" s="29">
        <v>80000</v>
      </c>
    </row>
    <row r="125" spans="2:5">
      <c r="B125" s="24" t="s">
        <v>53</v>
      </c>
      <c r="D125" s="29">
        <v>814.30101896000008</v>
      </c>
    </row>
    <row r="126" spans="2:5">
      <c r="B126" s="24" t="s">
        <v>84</v>
      </c>
      <c r="D126" s="29">
        <v>13297.59</v>
      </c>
    </row>
    <row r="127" spans="2:5">
      <c r="B127" s="24" t="s">
        <v>288</v>
      </c>
      <c r="D127" s="29">
        <v>2007.92</v>
      </c>
    </row>
    <row r="128" spans="2:5">
      <c r="B128" s="24" t="s">
        <v>36</v>
      </c>
      <c r="D128" s="29">
        <v>1327.94</v>
      </c>
    </row>
    <row r="129" spans="2:4">
      <c r="B129" s="24" t="s">
        <v>120</v>
      </c>
      <c r="D129" s="29">
        <v>308.40008898600001</v>
      </c>
    </row>
    <row r="130" spans="2:4">
      <c r="B130" s="24" t="s">
        <v>176</v>
      </c>
      <c r="D130" s="29">
        <v>508.05</v>
      </c>
    </row>
    <row r="131" spans="2:4">
      <c r="B131" s="24" t="s">
        <v>174</v>
      </c>
      <c r="D131" s="29">
        <v>3447.4</v>
      </c>
    </row>
    <row r="132" spans="2:4">
      <c r="B132" s="24" t="s">
        <v>253</v>
      </c>
      <c r="D132" s="29"/>
    </row>
    <row r="133" spans="2:4">
      <c r="B133" s="24" t="s">
        <v>106</v>
      </c>
      <c r="D133" s="29">
        <v>3923.8</v>
      </c>
    </row>
    <row r="134" spans="2:4">
      <c r="B134" s="24" t="s">
        <v>36</v>
      </c>
      <c r="D134" s="29">
        <v>1168.22</v>
      </c>
    </row>
    <row r="135" spans="2:4">
      <c r="B135" s="24" t="s">
        <v>289</v>
      </c>
      <c r="D135" s="29">
        <v>4590.1099999999997</v>
      </c>
    </row>
    <row r="136" spans="2:4">
      <c r="B136" s="24" t="s">
        <v>13</v>
      </c>
      <c r="D136" s="26">
        <f>SUM(D123:D135)</f>
        <v>111393.73110794601</v>
      </c>
    </row>
    <row r="138" spans="2:4">
      <c r="B138" s="24" t="s">
        <v>14</v>
      </c>
    </row>
    <row r="139" spans="2:4">
      <c r="B139" s="24" t="s">
        <v>15</v>
      </c>
      <c r="C139" s="24" t="s">
        <v>16</v>
      </c>
    </row>
    <row r="145" spans="2:5">
      <c r="C145" s="24" t="s">
        <v>0</v>
      </c>
    </row>
    <row r="146" spans="2:5">
      <c r="C146" s="24" t="s">
        <v>1</v>
      </c>
    </row>
    <row r="147" spans="2:5">
      <c r="B147" s="24" t="s">
        <v>2</v>
      </c>
    </row>
    <row r="148" spans="2:5">
      <c r="C148" s="24" t="s">
        <v>3</v>
      </c>
    </row>
    <row r="149" spans="2:5">
      <c r="B149" s="24" t="s">
        <v>4</v>
      </c>
      <c r="C149" s="24" t="s">
        <v>58</v>
      </c>
      <c r="D149" s="24">
        <v>5</v>
      </c>
    </row>
    <row r="152" spans="2:5">
      <c r="B152" s="24" t="s">
        <v>5</v>
      </c>
      <c r="C152" s="24" t="s">
        <v>6</v>
      </c>
      <c r="D152" s="24" t="s">
        <v>7</v>
      </c>
      <c r="E152" s="24" t="s">
        <v>8</v>
      </c>
    </row>
    <row r="153" spans="2:5">
      <c r="B153" s="24" t="s">
        <v>9</v>
      </c>
      <c r="C153" s="25">
        <v>215120.96</v>
      </c>
      <c r="D153" s="25">
        <v>218460.02000000002</v>
      </c>
      <c r="E153" s="24">
        <f>D172</f>
        <v>127830.04999999999</v>
      </c>
    </row>
    <row r="154" spans="2:5">
      <c r="B154" s="24" t="s">
        <v>10</v>
      </c>
      <c r="E154" s="24">
        <f>C153-E153</f>
        <v>87290.91</v>
      </c>
    </row>
    <row r="156" spans="2:5">
      <c r="B156" s="24" t="s">
        <v>11</v>
      </c>
      <c r="D156" s="24" t="s">
        <v>12</v>
      </c>
    </row>
    <row r="158" spans="2:5">
      <c r="B158" s="24" t="s">
        <v>54</v>
      </c>
      <c r="D158" s="29">
        <v>84546</v>
      </c>
    </row>
    <row r="159" spans="2:5">
      <c r="B159" s="24" t="s">
        <v>60</v>
      </c>
      <c r="D159" s="29">
        <v>11514.9</v>
      </c>
    </row>
    <row r="160" spans="2:5">
      <c r="B160" s="24" t="s">
        <v>290</v>
      </c>
      <c r="D160" s="29">
        <v>11424</v>
      </c>
    </row>
    <row r="161" spans="2:4">
      <c r="B161" s="24" t="s">
        <v>162</v>
      </c>
      <c r="D161" s="29">
        <v>10148</v>
      </c>
    </row>
    <row r="162" spans="2:4">
      <c r="B162" s="24" t="s">
        <v>291</v>
      </c>
      <c r="D162" s="29">
        <v>9780</v>
      </c>
    </row>
    <row r="163" spans="2:4">
      <c r="B163" s="24" t="s">
        <v>120</v>
      </c>
      <c r="D163" s="29">
        <v>417.15</v>
      </c>
    </row>
    <row r="172" spans="2:4">
      <c r="B172" s="24" t="s">
        <v>13</v>
      </c>
      <c r="D172" s="24">
        <f>SUM(D157:D171)</f>
        <v>127830.04999999999</v>
      </c>
    </row>
    <row r="174" spans="2:4">
      <c r="B174" s="24" t="s">
        <v>14</v>
      </c>
    </row>
    <row r="175" spans="2:4">
      <c r="B175" s="24" t="s">
        <v>15</v>
      </c>
      <c r="C175" s="24" t="s">
        <v>16</v>
      </c>
    </row>
    <row r="180" spans="2:5">
      <c r="C180" s="24" t="s">
        <v>0</v>
      </c>
    </row>
    <row r="181" spans="2:5">
      <c r="C181" s="24" t="s">
        <v>1</v>
      </c>
    </row>
    <row r="182" spans="2:5">
      <c r="B182" s="24" t="s">
        <v>2</v>
      </c>
    </row>
    <row r="183" spans="2:5">
      <c r="C183" s="24" t="s">
        <v>3</v>
      </c>
    </row>
    <row r="184" spans="2:5">
      <c r="B184" s="24" t="s">
        <v>4</v>
      </c>
      <c r="C184" s="24" t="s">
        <v>58</v>
      </c>
      <c r="D184" s="24">
        <v>6</v>
      </c>
    </row>
    <row r="187" spans="2:5">
      <c r="B187" s="24" t="s">
        <v>5</v>
      </c>
      <c r="C187" s="24" t="s">
        <v>6</v>
      </c>
      <c r="D187" s="24" t="s">
        <v>7</v>
      </c>
      <c r="E187" s="24" t="s">
        <v>8</v>
      </c>
    </row>
    <row r="188" spans="2:5">
      <c r="B188" s="24" t="s">
        <v>9</v>
      </c>
      <c r="C188" s="25">
        <v>171238.58000000002</v>
      </c>
      <c r="D188" s="25">
        <v>162755.72</v>
      </c>
      <c r="E188" s="24">
        <f>D205</f>
        <v>122177.05</v>
      </c>
    </row>
    <row r="189" spans="2:5">
      <c r="B189" s="24" t="s">
        <v>10</v>
      </c>
      <c r="E189" s="24">
        <f>C188-E188</f>
        <v>49061.530000000013</v>
      </c>
    </row>
    <row r="191" spans="2:5">
      <c r="B191" s="24" t="s">
        <v>11</v>
      </c>
      <c r="D191" s="24" t="s">
        <v>12</v>
      </c>
    </row>
    <row r="193" spans="2:4" ht="45">
      <c r="B193" s="27" t="s">
        <v>236</v>
      </c>
      <c r="D193" s="29">
        <v>33049</v>
      </c>
    </row>
    <row r="194" spans="2:4">
      <c r="B194" s="24" t="s">
        <v>292</v>
      </c>
      <c r="D194" s="29">
        <v>1825.48</v>
      </c>
    </row>
    <row r="195" spans="2:4">
      <c r="B195" s="24" t="s">
        <v>293</v>
      </c>
      <c r="D195" s="29">
        <v>640.29999999999995</v>
      </c>
    </row>
    <row r="196" spans="2:4">
      <c r="B196" s="24" t="s">
        <v>84</v>
      </c>
      <c r="D196" s="29">
        <v>10695.12</v>
      </c>
    </row>
    <row r="197" spans="2:4">
      <c r="B197" s="24" t="s">
        <v>165</v>
      </c>
      <c r="D197" s="29">
        <v>919</v>
      </c>
    </row>
    <row r="198" spans="2:4">
      <c r="B198" s="24" t="s">
        <v>294</v>
      </c>
      <c r="D198" s="29">
        <v>2856.81</v>
      </c>
    </row>
    <row r="199" spans="2:4">
      <c r="B199" s="24" t="s">
        <v>295</v>
      </c>
      <c r="D199" s="29">
        <v>70692</v>
      </c>
    </row>
    <row r="200" spans="2:4">
      <c r="B200" s="24" t="s">
        <v>296</v>
      </c>
      <c r="D200" s="29">
        <v>1499.34</v>
      </c>
    </row>
    <row r="205" spans="2:4">
      <c r="B205" s="24" t="s">
        <v>13</v>
      </c>
      <c r="D205" s="24">
        <f>SUM(D192:D204)</f>
        <v>122177.05</v>
      </c>
    </row>
    <row r="207" spans="2:4">
      <c r="B207" s="24" t="s">
        <v>14</v>
      </c>
    </row>
    <row r="208" spans="2:4">
      <c r="B208" s="24" t="s">
        <v>15</v>
      </c>
      <c r="C208" s="24" t="s">
        <v>16</v>
      </c>
    </row>
    <row r="214" spans="2:5">
      <c r="C214" s="24" t="s">
        <v>0</v>
      </c>
    </row>
    <row r="215" spans="2:5">
      <c r="C215" s="24" t="s">
        <v>1</v>
      </c>
    </row>
    <row r="216" spans="2:5">
      <c r="B216" s="24" t="s">
        <v>2</v>
      </c>
    </row>
    <row r="217" spans="2:5">
      <c r="C217" s="24" t="s">
        <v>3</v>
      </c>
    </row>
    <row r="218" spans="2:5">
      <c r="B218" s="24" t="s">
        <v>4</v>
      </c>
      <c r="C218" s="24" t="s">
        <v>58</v>
      </c>
      <c r="D218" s="24">
        <v>7</v>
      </c>
    </row>
    <row r="221" spans="2:5">
      <c r="B221" s="24" t="s">
        <v>5</v>
      </c>
      <c r="C221" s="24" t="s">
        <v>6</v>
      </c>
      <c r="D221" s="24" t="s">
        <v>7</v>
      </c>
      <c r="E221" s="24" t="s">
        <v>8</v>
      </c>
    </row>
    <row r="222" spans="2:5">
      <c r="B222" s="24" t="s">
        <v>9</v>
      </c>
      <c r="C222" s="25">
        <v>239170.98</v>
      </c>
      <c r="D222" s="25">
        <v>234869.39</v>
      </c>
      <c r="E222" s="26">
        <f>D242</f>
        <v>75951.530211376012</v>
      </c>
    </row>
    <row r="223" spans="2:5">
      <c r="B223" s="24" t="s">
        <v>10</v>
      </c>
      <c r="E223" s="26">
        <f>C222-E222</f>
        <v>163219.44978862401</v>
      </c>
    </row>
    <row r="225" spans="1:5">
      <c r="B225" s="24" t="s">
        <v>11</v>
      </c>
      <c r="D225" s="24" t="s">
        <v>12</v>
      </c>
    </row>
    <row r="227" spans="1:5">
      <c r="B227" s="24" t="s">
        <v>297</v>
      </c>
      <c r="D227" s="29">
        <v>10066.51</v>
      </c>
    </row>
    <row r="228" spans="1:5">
      <c r="B228" s="24" t="s">
        <v>108</v>
      </c>
      <c r="D228" s="29">
        <v>182.23024248000004</v>
      </c>
    </row>
    <row r="229" spans="1:5">
      <c r="B229" s="24" t="s">
        <v>297</v>
      </c>
      <c r="D229" s="29">
        <v>987.77</v>
      </c>
    </row>
    <row r="230" spans="1:5">
      <c r="B230" s="24" t="s">
        <v>157</v>
      </c>
      <c r="D230" s="29">
        <v>3462.15</v>
      </c>
    </row>
    <row r="231" spans="1:5" s="8" customFormat="1">
      <c r="A231" s="24"/>
      <c r="B231" s="24" t="s">
        <v>158</v>
      </c>
      <c r="C231" s="24"/>
      <c r="D231" s="29"/>
      <c r="E231" s="24"/>
    </row>
    <row r="232" spans="1:5" s="8" customFormat="1">
      <c r="A232" s="24"/>
      <c r="B232" s="24" t="s">
        <v>298</v>
      </c>
      <c r="C232" s="24"/>
      <c r="D232" s="29"/>
      <c r="E232" s="24"/>
    </row>
    <row r="233" spans="1:5">
      <c r="B233" s="24" t="s">
        <v>50</v>
      </c>
      <c r="D233" s="29">
        <v>8775</v>
      </c>
    </row>
    <row r="234" spans="1:5">
      <c r="B234" s="24" t="s">
        <v>28</v>
      </c>
      <c r="D234" s="29">
        <v>25680</v>
      </c>
    </row>
    <row r="235" spans="1:5">
      <c r="B235" s="24" t="s">
        <v>135</v>
      </c>
      <c r="D235" s="29">
        <v>9011.2000000000007</v>
      </c>
    </row>
    <row r="236" spans="1:5">
      <c r="B236" s="24" t="s">
        <v>299</v>
      </c>
      <c r="D236" s="29">
        <v>5285</v>
      </c>
    </row>
    <row r="237" spans="1:5">
      <c r="B237" s="24" t="s">
        <v>141</v>
      </c>
      <c r="D237" s="29">
        <v>1601.4598799100002</v>
      </c>
    </row>
    <row r="238" spans="1:5">
      <c r="B238" s="24" t="s">
        <v>120</v>
      </c>
      <c r="D238" s="29">
        <v>308.40008898600001</v>
      </c>
    </row>
    <row r="239" spans="1:5">
      <c r="B239" s="24" t="s">
        <v>60</v>
      </c>
      <c r="D239" s="29">
        <v>9384.8700000000008</v>
      </c>
    </row>
    <row r="240" spans="1:5">
      <c r="B240" s="24" t="s">
        <v>36</v>
      </c>
      <c r="D240" s="29">
        <v>1206.94</v>
      </c>
    </row>
    <row r="242" spans="2:4">
      <c r="B242" s="24" t="s">
        <v>13</v>
      </c>
      <c r="D242" s="26">
        <f>SUM(D226:D241)</f>
        <v>75951.530211376012</v>
      </c>
    </row>
    <row r="244" spans="2:4">
      <c r="B244" s="24" t="s">
        <v>14</v>
      </c>
    </row>
    <row r="245" spans="2:4">
      <c r="B245" s="24" t="s">
        <v>15</v>
      </c>
      <c r="C245" s="24" t="s">
        <v>16</v>
      </c>
    </row>
    <row r="251" spans="2:4">
      <c r="C251" s="24" t="s">
        <v>0</v>
      </c>
    </row>
    <row r="252" spans="2:4">
      <c r="C252" s="24" t="s">
        <v>1</v>
      </c>
    </row>
    <row r="253" spans="2:4">
      <c r="B253" s="24" t="s">
        <v>2</v>
      </c>
    </row>
    <row r="254" spans="2:4">
      <c r="C254" s="24" t="s">
        <v>3</v>
      </c>
    </row>
    <row r="255" spans="2:4">
      <c r="B255" s="24" t="s">
        <v>4</v>
      </c>
      <c r="C255" s="24" t="s">
        <v>58</v>
      </c>
      <c r="D255" s="24">
        <v>10</v>
      </c>
    </row>
    <row r="258" spans="2:5">
      <c r="B258" s="24" t="s">
        <v>5</v>
      </c>
      <c r="C258" s="24" t="s">
        <v>6</v>
      </c>
      <c r="D258" s="24" t="s">
        <v>7</v>
      </c>
      <c r="E258" s="24" t="s">
        <v>8</v>
      </c>
    </row>
    <row r="259" spans="2:5">
      <c r="B259" s="24" t="s">
        <v>9</v>
      </c>
      <c r="C259" s="25">
        <v>203573.07</v>
      </c>
      <c r="D259" s="25">
        <v>195010.34</v>
      </c>
      <c r="E259" s="26">
        <f>D279</f>
        <v>397607.80093961005</v>
      </c>
    </row>
    <row r="260" spans="2:5">
      <c r="B260" s="24" t="s">
        <v>10</v>
      </c>
      <c r="E260" s="26">
        <f>C259-E259</f>
        <v>-194034.73093961005</v>
      </c>
    </row>
    <row r="262" spans="2:5">
      <c r="B262" s="24" t="s">
        <v>11</v>
      </c>
      <c r="D262" s="24" t="s">
        <v>12</v>
      </c>
    </row>
    <row r="264" spans="2:5">
      <c r="B264" s="24" t="s">
        <v>54</v>
      </c>
      <c r="D264" s="29">
        <v>67278</v>
      </c>
    </row>
    <row r="265" spans="2:5">
      <c r="B265" s="24" t="s">
        <v>300</v>
      </c>
      <c r="D265" s="29">
        <v>924.15</v>
      </c>
    </row>
    <row r="266" spans="2:5">
      <c r="B266" s="24" t="s">
        <v>54</v>
      </c>
      <c r="D266" s="29">
        <v>80756</v>
      </c>
    </row>
    <row r="267" spans="2:5">
      <c r="B267" s="24" t="s">
        <v>54</v>
      </c>
      <c r="D267" s="29">
        <v>83234</v>
      </c>
    </row>
    <row r="268" spans="2:5">
      <c r="B268" s="24" t="s">
        <v>301</v>
      </c>
      <c r="D268" s="29">
        <v>46589</v>
      </c>
    </row>
    <row r="269" spans="2:5">
      <c r="B269" s="24" t="s">
        <v>182</v>
      </c>
      <c r="D269" s="29">
        <v>595.88093960999993</v>
      </c>
    </row>
    <row r="270" spans="2:5">
      <c r="B270" s="24" t="s">
        <v>54</v>
      </c>
      <c r="D270" s="29">
        <v>83226</v>
      </c>
    </row>
    <row r="271" spans="2:5">
      <c r="B271" s="24" t="s">
        <v>302</v>
      </c>
      <c r="D271" s="29">
        <v>548.21</v>
      </c>
    </row>
    <row r="272" spans="2:5">
      <c r="B272" s="24" t="s">
        <v>60</v>
      </c>
      <c r="D272" s="29">
        <v>5625.11</v>
      </c>
    </row>
    <row r="273" spans="2:4">
      <c r="B273" s="24" t="s">
        <v>141</v>
      </c>
      <c r="D273" s="29">
        <v>1407.86</v>
      </c>
    </row>
    <row r="274" spans="2:4">
      <c r="B274" s="24" t="s">
        <v>303</v>
      </c>
      <c r="D274" s="29">
        <v>20559</v>
      </c>
    </row>
    <row r="275" spans="2:4">
      <c r="B275" s="24" t="s">
        <v>304</v>
      </c>
      <c r="D275" s="29">
        <v>6864.59</v>
      </c>
    </row>
    <row r="279" spans="2:4">
      <c r="B279" s="24" t="s">
        <v>13</v>
      </c>
      <c r="D279" s="26">
        <f>SUM(D263:D278)</f>
        <v>397607.80093961005</v>
      </c>
    </row>
    <row r="281" spans="2:4">
      <c r="B281" s="24" t="s">
        <v>14</v>
      </c>
    </row>
    <row r="282" spans="2:4">
      <c r="B282" s="24" t="s">
        <v>15</v>
      </c>
      <c r="C282" s="24" t="s">
        <v>16</v>
      </c>
    </row>
    <row r="286" spans="2:4">
      <c r="C286" s="24" t="s">
        <v>0</v>
      </c>
    </row>
    <row r="287" spans="2:4">
      <c r="C287" s="24" t="s">
        <v>1</v>
      </c>
    </row>
    <row r="288" spans="2:4">
      <c r="B288" s="24" t="s">
        <v>2</v>
      </c>
    </row>
    <row r="289" spans="2:5">
      <c r="C289" s="24" t="s">
        <v>3</v>
      </c>
    </row>
    <row r="290" spans="2:5">
      <c r="B290" s="24" t="s">
        <v>4</v>
      </c>
      <c r="C290" s="24" t="s">
        <v>58</v>
      </c>
      <c r="D290" s="24">
        <v>11</v>
      </c>
    </row>
    <row r="293" spans="2:5">
      <c r="B293" s="24" t="s">
        <v>5</v>
      </c>
      <c r="C293" s="24" t="s">
        <v>6</v>
      </c>
      <c r="D293" s="24" t="s">
        <v>7</v>
      </c>
      <c r="E293" s="24" t="s">
        <v>8</v>
      </c>
    </row>
    <row r="294" spans="2:5">
      <c r="B294" s="24" t="s">
        <v>9</v>
      </c>
      <c r="C294" s="25">
        <v>175853.65</v>
      </c>
      <c r="D294" s="25">
        <v>166627.66</v>
      </c>
      <c r="E294" s="24">
        <f>D315</f>
        <v>279661.79000000004</v>
      </c>
    </row>
    <row r="295" spans="2:5">
      <c r="B295" s="24" t="s">
        <v>10</v>
      </c>
      <c r="E295" s="24">
        <f>C294-E294</f>
        <v>-103808.14000000004</v>
      </c>
    </row>
    <row r="297" spans="2:5">
      <c r="B297" s="24" t="s">
        <v>11</v>
      </c>
      <c r="D297" s="24" t="s">
        <v>12</v>
      </c>
    </row>
    <row r="299" spans="2:5">
      <c r="B299" s="24" t="s">
        <v>54</v>
      </c>
      <c r="D299" s="29">
        <v>96691</v>
      </c>
    </row>
    <row r="300" spans="2:5">
      <c r="B300" s="24" t="s">
        <v>60</v>
      </c>
      <c r="D300" s="29">
        <v>9028.85</v>
      </c>
    </row>
    <row r="301" spans="2:5">
      <c r="B301" s="24" t="s">
        <v>305</v>
      </c>
      <c r="D301" s="29">
        <v>32542</v>
      </c>
    </row>
    <row r="302" spans="2:5">
      <c r="B302" s="24" t="s">
        <v>306</v>
      </c>
      <c r="D302" s="29">
        <v>43943</v>
      </c>
    </row>
    <row r="303" spans="2:5">
      <c r="B303" s="24" t="s">
        <v>282</v>
      </c>
      <c r="D303" s="29">
        <f>(15345+10262)/4</f>
        <v>6401.75</v>
      </c>
    </row>
    <row r="304" spans="2:5">
      <c r="B304" s="24" t="s">
        <v>200</v>
      </c>
      <c r="D304" s="29">
        <v>3509.19</v>
      </c>
    </row>
    <row r="305" spans="2:4">
      <c r="B305" s="24" t="s">
        <v>145</v>
      </c>
      <c r="D305" s="29"/>
    </row>
    <row r="306" spans="2:4">
      <c r="B306" s="24" t="s">
        <v>54</v>
      </c>
      <c r="D306" s="29">
        <v>87546</v>
      </c>
    </row>
    <row r="315" spans="2:4">
      <c r="B315" s="24" t="s">
        <v>13</v>
      </c>
      <c r="D315" s="24">
        <f>SUM(D298:D314)</f>
        <v>279661.79000000004</v>
      </c>
    </row>
    <row r="317" spans="2:4">
      <c r="B317" s="24" t="s">
        <v>14</v>
      </c>
    </row>
    <row r="318" spans="2:4">
      <c r="B318" s="24" t="s">
        <v>15</v>
      </c>
      <c r="C318" s="24" t="s">
        <v>16</v>
      </c>
    </row>
    <row r="320" spans="2:4">
      <c r="C320" s="24" t="s">
        <v>0</v>
      </c>
    </row>
    <row r="321" spans="1:5">
      <c r="C321" s="24" t="s">
        <v>1</v>
      </c>
    </row>
    <row r="322" spans="1:5">
      <c r="B322" s="24" t="s">
        <v>2</v>
      </c>
    </row>
    <row r="323" spans="1:5">
      <c r="C323" s="24" t="s">
        <v>3</v>
      </c>
    </row>
    <row r="324" spans="1:5">
      <c r="B324" s="24" t="s">
        <v>4</v>
      </c>
      <c r="C324" s="24" t="s">
        <v>58</v>
      </c>
      <c r="D324" s="24">
        <v>14</v>
      </c>
    </row>
    <row r="327" spans="1:5">
      <c r="B327" s="24" t="s">
        <v>5</v>
      </c>
      <c r="C327" s="24" t="s">
        <v>6</v>
      </c>
      <c r="D327" s="24" t="s">
        <v>7</v>
      </c>
      <c r="E327" s="24" t="s">
        <v>8</v>
      </c>
    </row>
    <row r="328" spans="1:5">
      <c r="B328" s="24" t="s">
        <v>9</v>
      </c>
      <c r="C328" s="25">
        <v>64218.31</v>
      </c>
      <c r="D328" s="25">
        <v>66739.94</v>
      </c>
      <c r="E328" s="26">
        <f>D348</f>
        <v>88484.160088985998</v>
      </c>
    </row>
    <row r="329" spans="1:5">
      <c r="B329" s="24" t="s">
        <v>10</v>
      </c>
      <c r="E329" s="26">
        <f>C328-E328</f>
        <v>-24265.850088986001</v>
      </c>
    </row>
    <row r="331" spans="1:5">
      <c r="B331" s="24" t="s">
        <v>11</v>
      </c>
      <c r="D331" s="24" t="s">
        <v>12</v>
      </c>
    </row>
    <row r="333" spans="1:5">
      <c r="B333" s="24" t="s">
        <v>307</v>
      </c>
      <c r="D333" s="29">
        <v>5471.71</v>
      </c>
    </row>
    <row r="334" spans="1:5" s="9" customFormat="1">
      <c r="A334" s="24"/>
      <c r="B334" s="24" t="s">
        <v>308</v>
      </c>
      <c r="C334" s="24"/>
      <c r="D334" s="29">
        <v>16000</v>
      </c>
      <c r="E334" s="24"/>
    </row>
    <row r="335" spans="1:5" s="9" customFormat="1">
      <c r="A335" s="24"/>
      <c r="B335" s="24" t="s">
        <v>309</v>
      </c>
      <c r="C335" s="24"/>
      <c r="D335" s="29">
        <v>751.97</v>
      </c>
      <c r="E335" s="24"/>
    </row>
    <row r="336" spans="1:5" s="9" customFormat="1">
      <c r="A336" s="24"/>
      <c r="B336" s="24" t="s">
        <v>244</v>
      </c>
      <c r="C336" s="24"/>
      <c r="D336" s="29"/>
      <c r="E336" s="24"/>
    </row>
    <row r="337" spans="2:4">
      <c r="B337" s="24" t="s">
        <v>310</v>
      </c>
      <c r="D337" s="29">
        <v>1930.3</v>
      </c>
    </row>
    <row r="338" spans="2:4">
      <c r="B338" s="24" t="s">
        <v>311</v>
      </c>
      <c r="D338" s="29">
        <v>32071.95</v>
      </c>
    </row>
    <row r="339" spans="2:4">
      <c r="B339" s="24" t="s">
        <v>312</v>
      </c>
      <c r="D339" s="29">
        <v>11205</v>
      </c>
    </row>
    <row r="340" spans="2:4">
      <c r="B340" s="24" t="s">
        <v>154</v>
      </c>
      <c r="D340" s="29">
        <v>2754.62</v>
      </c>
    </row>
    <row r="341" spans="2:4">
      <c r="B341" s="24" t="s">
        <v>120</v>
      </c>
      <c r="D341" s="29">
        <v>308.40008898600001</v>
      </c>
    </row>
    <row r="342" spans="2:4">
      <c r="B342" s="24" t="s">
        <v>36</v>
      </c>
      <c r="D342" s="29">
        <v>2720.27</v>
      </c>
    </row>
    <row r="343" spans="2:4">
      <c r="B343" s="24" t="s">
        <v>45</v>
      </c>
      <c r="D343" s="29"/>
    </row>
    <row r="344" spans="2:4">
      <c r="B344" s="24" t="s">
        <v>313</v>
      </c>
      <c r="D344" s="29">
        <v>11339.42</v>
      </c>
    </row>
    <row r="345" spans="2:4">
      <c r="B345" s="24" t="s">
        <v>314</v>
      </c>
      <c r="D345" s="29">
        <v>3930.52</v>
      </c>
    </row>
    <row r="348" spans="2:4">
      <c r="B348" s="24" t="s">
        <v>13</v>
      </c>
      <c r="D348" s="26">
        <f>SUM(D332:D347)</f>
        <v>88484.160088985998</v>
      </c>
    </row>
    <row r="350" spans="2:4">
      <c r="B350" s="24" t="s">
        <v>14</v>
      </c>
    </row>
    <row r="351" spans="2:4">
      <c r="B351" s="24" t="s">
        <v>15</v>
      </c>
      <c r="C351" s="24" t="s">
        <v>16</v>
      </c>
    </row>
    <row r="353" spans="2:6">
      <c r="B353" s="30"/>
      <c r="C353" s="30" t="s">
        <v>0</v>
      </c>
      <c r="D353" s="30"/>
      <c r="E353" s="30"/>
      <c r="F353" s="32"/>
    </row>
    <row r="354" spans="2:6">
      <c r="B354" s="30"/>
      <c r="C354" s="30" t="s">
        <v>1</v>
      </c>
      <c r="D354" s="30"/>
      <c r="E354" s="30"/>
      <c r="F354" s="32"/>
    </row>
    <row r="355" spans="2:6">
      <c r="B355" s="30" t="s">
        <v>2</v>
      </c>
      <c r="C355" s="30"/>
      <c r="D355" s="30"/>
      <c r="E355" s="30"/>
      <c r="F355" s="32"/>
    </row>
    <row r="356" spans="2:6">
      <c r="B356" s="30"/>
      <c r="C356" s="30" t="s">
        <v>3</v>
      </c>
      <c r="D356" s="30"/>
      <c r="E356" s="30"/>
      <c r="F356" s="32"/>
    </row>
    <row r="357" spans="2:6">
      <c r="B357" s="30" t="s">
        <v>4</v>
      </c>
      <c r="C357" s="30" t="s">
        <v>58</v>
      </c>
      <c r="D357" s="30">
        <v>15</v>
      </c>
      <c r="E357" s="30"/>
      <c r="F357" s="32"/>
    </row>
    <row r="358" spans="2:6">
      <c r="B358" s="30"/>
      <c r="C358" s="30"/>
      <c r="D358" s="30"/>
      <c r="E358" s="30"/>
      <c r="F358" s="32"/>
    </row>
    <row r="359" spans="2:6">
      <c r="B359" s="30"/>
      <c r="C359" s="30"/>
      <c r="D359" s="30"/>
      <c r="E359" s="30"/>
      <c r="F359" s="32"/>
    </row>
    <row r="360" spans="2:6">
      <c r="B360" s="30" t="s">
        <v>5</v>
      </c>
      <c r="C360" s="30" t="s">
        <v>6</v>
      </c>
      <c r="D360" s="30" t="s">
        <v>7</v>
      </c>
      <c r="E360" s="30" t="s">
        <v>8</v>
      </c>
      <c r="F360" s="32"/>
    </row>
    <row r="361" spans="2:6">
      <c r="B361" s="30" t="s">
        <v>9</v>
      </c>
      <c r="C361" s="25">
        <v>158790.24</v>
      </c>
      <c r="D361" s="25">
        <v>159206.51999999999</v>
      </c>
      <c r="E361" s="26">
        <f>D383</f>
        <v>362621.90247483749</v>
      </c>
      <c r="F361" s="32"/>
    </row>
    <row r="362" spans="2:6">
      <c r="B362" s="30" t="s">
        <v>10</v>
      </c>
      <c r="C362" s="30"/>
      <c r="D362" s="30"/>
      <c r="E362" s="26">
        <f>C361-E361</f>
        <v>-203831.6624748375</v>
      </c>
      <c r="F362" s="32"/>
    </row>
    <row r="363" spans="2:6">
      <c r="B363" s="30"/>
      <c r="C363" s="30"/>
      <c r="D363" s="30"/>
      <c r="E363" s="30"/>
      <c r="F363" s="32"/>
    </row>
    <row r="364" spans="2:6">
      <c r="B364" s="30" t="s">
        <v>11</v>
      </c>
      <c r="C364" s="30"/>
      <c r="D364" s="30" t="s">
        <v>12</v>
      </c>
      <c r="E364" s="30"/>
      <c r="F364" s="32"/>
    </row>
    <row r="365" spans="2:6">
      <c r="B365" s="30"/>
      <c r="C365" s="30"/>
      <c r="D365" s="30"/>
      <c r="E365" s="30"/>
      <c r="F365" s="32"/>
    </row>
    <row r="366" spans="2:6">
      <c r="B366" s="30" t="s">
        <v>315</v>
      </c>
      <c r="C366" s="30"/>
      <c r="D366" s="29">
        <v>292.90247483750005</v>
      </c>
      <c r="E366" s="30"/>
      <c r="F366" s="32"/>
    </row>
    <row r="367" spans="2:6">
      <c r="B367" s="30" t="s">
        <v>170</v>
      </c>
      <c r="C367" s="30"/>
      <c r="D367" s="29"/>
      <c r="E367" s="30"/>
      <c r="F367" s="32"/>
    </row>
    <row r="368" spans="2:6">
      <c r="B368" s="30" t="s">
        <v>316</v>
      </c>
      <c r="C368" s="30"/>
      <c r="D368" s="29">
        <v>18487</v>
      </c>
      <c r="E368" s="30"/>
      <c r="F368" s="32"/>
    </row>
    <row r="369" spans="2:6">
      <c r="B369" s="30" t="s">
        <v>317</v>
      </c>
      <c r="C369" s="30"/>
      <c r="D369" s="29">
        <v>61455</v>
      </c>
      <c r="E369" s="30"/>
      <c r="F369" s="32"/>
    </row>
    <row r="370" spans="2:6">
      <c r="B370" s="30" t="s">
        <v>318</v>
      </c>
      <c r="C370" s="30"/>
      <c r="D370" s="29">
        <v>105031</v>
      </c>
      <c r="E370" s="30"/>
      <c r="F370" s="32"/>
    </row>
    <row r="371" spans="2:6">
      <c r="B371" s="30" t="s">
        <v>319</v>
      </c>
      <c r="C371" s="30"/>
      <c r="D371" s="29">
        <v>121740</v>
      </c>
      <c r="E371" s="30"/>
      <c r="F371" s="32"/>
    </row>
    <row r="372" spans="2:6">
      <c r="B372" s="30" t="s">
        <v>320</v>
      </c>
      <c r="C372" s="30"/>
      <c r="D372" s="29">
        <v>55616</v>
      </c>
      <c r="E372" s="30"/>
      <c r="F372" s="32"/>
    </row>
    <row r="373" spans="2:6">
      <c r="B373" s="30"/>
      <c r="C373" s="30"/>
      <c r="D373" s="30"/>
      <c r="E373" s="30"/>
      <c r="F373" s="32"/>
    </row>
    <row r="374" spans="2:6">
      <c r="B374" s="30"/>
      <c r="C374" s="30"/>
      <c r="D374" s="30"/>
      <c r="E374" s="30"/>
      <c r="F374" s="32"/>
    </row>
    <row r="375" spans="2:6">
      <c r="B375" s="30"/>
      <c r="C375" s="30"/>
      <c r="D375" s="30"/>
      <c r="E375" s="30"/>
      <c r="F375" s="32"/>
    </row>
    <row r="376" spans="2:6">
      <c r="B376" s="30"/>
      <c r="C376" s="30"/>
      <c r="D376" s="30"/>
      <c r="E376" s="30"/>
      <c r="F376" s="32"/>
    </row>
    <row r="377" spans="2:6">
      <c r="B377" s="30"/>
      <c r="C377" s="30"/>
      <c r="D377" s="30"/>
      <c r="E377" s="30"/>
      <c r="F377" s="32"/>
    </row>
    <row r="378" spans="2:6">
      <c r="B378" s="30"/>
      <c r="C378" s="30"/>
      <c r="D378" s="30"/>
      <c r="E378" s="30"/>
      <c r="F378" s="32"/>
    </row>
    <row r="379" spans="2:6">
      <c r="B379" s="30"/>
      <c r="C379" s="30"/>
      <c r="D379" s="30"/>
      <c r="E379" s="30"/>
      <c r="F379" s="32"/>
    </row>
    <row r="380" spans="2:6">
      <c r="B380" s="30"/>
      <c r="C380" s="30"/>
      <c r="D380" s="30"/>
      <c r="E380" s="30"/>
      <c r="F380" s="32"/>
    </row>
    <row r="381" spans="2:6">
      <c r="B381" s="30"/>
      <c r="C381" s="30"/>
      <c r="D381" s="30"/>
      <c r="E381" s="30"/>
      <c r="F381" s="32"/>
    </row>
    <row r="382" spans="2:6">
      <c r="B382" s="30"/>
      <c r="C382" s="30"/>
      <c r="D382" s="30"/>
      <c r="E382" s="30"/>
      <c r="F382" s="32"/>
    </row>
    <row r="383" spans="2:6">
      <c r="B383" s="30" t="s">
        <v>13</v>
      </c>
      <c r="C383" s="30"/>
      <c r="D383" s="26">
        <f>SUM(D365:D382)</f>
        <v>362621.90247483749</v>
      </c>
      <c r="E383" s="30"/>
      <c r="F383" s="32"/>
    </row>
    <row r="384" spans="2:6">
      <c r="B384" s="30"/>
      <c r="C384" s="30"/>
      <c r="D384" s="30"/>
      <c r="E384" s="30"/>
      <c r="F384" s="32"/>
    </row>
    <row r="385" spans="2:6">
      <c r="B385" s="30" t="s">
        <v>14</v>
      </c>
      <c r="C385" s="30"/>
      <c r="D385" s="30"/>
      <c r="E385" s="30"/>
      <c r="F385" s="32"/>
    </row>
    <row r="386" spans="2:6">
      <c r="B386" s="30" t="s">
        <v>15</v>
      </c>
      <c r="C386" s="30" t="s">
        <v>16</v>
      </c>
      <c r="D386" s="30"/>
      <c r="E386" s="30"/>
      <c r="F386" s="32"/>
    </row>
    <row r="387" spans="2:6">
      <c r="C387" s="24" t="s">
        <v>0</v>
      </c>
    </row>
    <row r="388" spans="2:6">
      <c r="C388" s="24" t="s">
        <v>1</v>
      </c>
    </row>
    <row r="389" spans="2:6">
      <c r="B389" s="24" t="s">
        <v>2</v>
      </c>
    </row>
    <row r="390" spans="2:6">
      <c r="C390" s="24" t="s">
        <v>3</v>
      </c>
    </row>
    <row r="391" spans="2:6">
      <c r="B391" s="24" t="s">
        <v>4</v>
      </c>
      <c r="C391" s="24" t="s">
        <v>58</v>
      </c>
      <c r="D391" s="24">
        <v>16</v>
      </c>
    </row>
    <row r="394" spans="2:6">
      <c r="B394" s="24" t="s">
        <v>5</v>
      </c>
      <c r="C394" s="24" t="s">
        <v>6</v>
      </c>
      <c r="D394" s="24" t="s">
        <v>7</v>
      </c>
      <c r="E394" s="24" t="s">
        <v>8</v>
      </c>
    </row>
    <row r="395" spans="2:6">
      <c r="B395" s="24" t="s">
        <v>9</v>
      </c>
      <c r="C395" s="25">
        <v>234155.6</v>
      </c>
      <c r="D395" s="25">
        <v>233349.36000000002</v>
      </c>
      <c r="E395" s="26">
        <f>D428</f>
        <v>177061.60012239002</v>
      </c>
    </row>
    <row r="396" spans="2:6">
      <c r="B396" s="24" t="s">
        <v>10</v>
      </c>
      <c r="E396" s="26">
        <f>C395-E395</f>
        <v>57093.999877609982</v>
      </c>
    </row>
    <row r="398" spans="2:6">
      <c r="B398" s="24" t="s">
        <v>11</v>
      </c>
      <c r="D398" s="24" t="s">
        <v>12</v>
      </c>
    </row>
    <row r="400" spans="2:6">
      <c r="B400" s="24" t="s">
        <v>321</v>
      </c>
      <c r="D400" s="29">
        <v>16106</v>
      </c>
    </row>
    <row r="401" spans="1:5">
      <c r="B401" s="24" t="s">
        <v>108</v>
      </c>
      <c r="D401" s="29">
        <v>265.72024248000002</v>
      </c>
    </row>
    <row r="402" spans="1:5" s="10" customFormat="1">
      <c r="A402" s="24"/>
      <c r="B402" s="24" t="s">
        <v>47</v>
      </c>
      <c r="C402" s="24"/>
      <c r="D402" s="29"/>
      <c r="E402" s="24"/>
    </row>
    <row r="403" spans="1:5" s="10" customFormat="1">
      <c r="A403" s="24"/>
      <c r="B403" s="24" t="s">
        <v>322</v>
      </c>
      <c r="C403" s="24"/>
      <c r="D403" s="29">
        <v>2594.23</v>
      </c>
      <c r="E403" s="24"/>
    </row>
    <row r="404" spans="1:5" s="10" customFormat="1">
      <c r="A404" s="24"/>
      <c r="B404" s="24" t="s">
        <v>323</v>
      </c>
      <c r="C404" s="24"/>
      <c r="D404" s="29">
        <v>1631.98</v>
      </c>
      <c r="E404" s="24"/>
    </row>
    <row r="405" spans="1:5" s="11" customFormat="1">
      <c r="A405" s="24"/>
      <c r="B405" s="24" t="s">
        <v>62</v>
      </c>
      <c r="C405" s="24"/>
      <c r="D405" s="29"/>
      <c r="E405" s="24"/>
    </row>
    <row r="406" spans="1:5" s="11" customFormat="1">
      <c r="A406" s="24"/>
      <c r="B406" s="24" t="s">
        <v>146</v>
      </c>
      <c r="C406" s="24"/>
      <c r="D406" s="29">
        <v>1635.35</v>
      </c>
      <c r="E406" s="24"/>
    </row>
    <row r="407" spans="1:5" s="11" customFormat="1">
      <c r="A407" s="24"/>
      <c r="B407" s="24" t="s">
        <v>324</v>
      </c>
      <c r="C407" s="24"/>
      <c r="D407" s="29">
        <v>9721.36</v>
      </c>
      <c r="E407" s="24"/>
    </row>
    <row r="408" spans="1:5" s="11" customFormat="1">
      <c r="A408" s="24"/>
      <c r="B408" s="24" t="s">
        <v>162</v>
      </c>
      <c r="C408" s="24"/>
      <c r="D408" s="29">
        <v>27509</v>
      </c>
      <c r="E408" s="24"/>
    </row>
    <row r="409" spans="1:5" s="11" customFormat="1">
      <c r="A409" s="24"/>
      <c r="B409" s="24" t="s">
        <v>325</v>
      </c>
      <c r="C409" s="24"/>
      <c r="D409" s="29">
        <v>4357.28</v>
      </c>
      <c r="E409" s="24"/>
    </row>
    <row r="410" spans="1:5" s="11" customFormat="1">
      <c r="A410" s="24"/>
      <c r="B410" s="24" t="s">
        <v>54</v>
      </c>
      <c r="C410" s="24"/>
      <c r="D410" s="29">
        <v>69461</v>
      </c>
      <c r="E410" s="24"/>
    </row>
    <row r="411" spans="1:5" s="10" customFormat="1">
      <c r="A411" s="24"/>
      <c r="B411" s="24" t="s">
        <v>60</v>
      </c>
      <c r="C411" s="24"/>
      <c r="D411" s="29">
        <v>5893.01</v>
      </c>
      <c r="E411" s="24"/>
    </row>
    <row r="412" spans="1:5" s="10" customFormat="1">
      <c r="A412" s="24"/>
      <c r="B412" s="24" t="s">
        <v>141</v>
      </c>
      <c r="C412" s="24"/>
      <c r="D412" s="29">
        <v>1743.0298799100001</v>
      </c>
      <c r="E412" s="24"/>
    </row>
    <row r="413" spans="1:5" s="10" customFormat="1">
      <c r="A413" s="24"/>
      <c r="B413" s="24" t="s">
        <v>141</v>
      </c>
      <c r="C413" s="24"/>
      <c r="D413" s="29">
        <v>1717.62</v>
      </c>
      <c r="E413" s="24"/>
    </row>
    <row r="414" spans="1:5" s="10" customFormat="1">
      <c r="A414" s="24"/>
      <c r="B414" s="24" t="s">
        <v>174</v>
      </c>
      <c r="C414" s="24"/>
      <c r="D414" s="29">
        <v>1148.76</v>
      </c>
      <c r="E414" s="24"/>
    </row>
    <row r="415" spans="1:5" s="10" customFormat="1">
      <c r="A415" s="24"/>
      <c r="B415" s="24" t="s">
        <v>175</v>
      </c>
      <c r="C415" s="24"/>
      <c r="D415" s="29"/>
      <c r="E415" s="24"/>
    </row>
    <row r="416" spans="1:5">
      <c r="B416" s="24" t="s">
        <v>187</v>
      </c>
      <c r="D416" s="29">
        <v>2490.5700000000002</v>
      </c>
    </row>
    <row r="417" spans="2:4">
      <c r="B417" s="24" t="s">
        <v>175</v>
      </c>
      <c r="D417" s="29"/>
    </row>
    <row r="418" spans="2:4">
      <c r="B418" s="24" t="s">
        <v>206</v>
      </c>
      <c r="D418" s="29"/>
    </row>
    <row r="419" spans="2:4">
      <c r="B419" s="24" t="s">
        <v>303</v>
      </c>
      <c r="D419" s="29">
        <v>22392</v>
      </c>
    </row>
    <row r="420" spans="2:4">
      <c r="B420" s="24" t="s">
        <v>326</v>
      </c>
      <c r="D420" s="29">
        <v>737.09</v>
      </c>
    </row>
    <row r="421" spans="2:4">
      <c r="B421" s="24" t="s">
        <v>327</v>
      </c>
      <c r="D421" s="29">
        <v>5918.42</v>
      </c>
    </row>
    <row r="422" spans="2:4">
      <c r="B422" s="24" t="s">
        <v>141</v>
      </c>
      <c r="D422" s="29">
        <v>1739.18</v>
      </c>
    </row>
    <row r="423" spans="2:4">
      <c r="B423" s="24" t="s">
        <v>45</v>
      </c>
      <c r="D423" s="29"/>
    </row>
    <row r="428" spans="2:4">
      <c r="B428" s="24" t="s">
        <v>13</v>
      </c>
      <c r="D428" s="26">
        <f>SUM(D399:D427)</f>
        <v>177061.60012239002</v>
      </c>
    </row>
    <row r="430" spans="2:4">
      <c r="B430" s="24" t="s">
        <v>14</v>
      </c>
    </row>
    <row r="431" spans="2:4">
      <c r="B431" s="24" t="s">
        <v>15</v>
      </c>
      <c r="C431" s="24" t="s">
        <v>16</v>
      </c>
    </row>
    <row r="432" spans="2:4">
      <c r="C432" s="24" t="s">
        <v>0</v>
      </c>
    </row>
    <row r="433" spans="2:5">
      <c r="C433" s="24" t="s">
        <v>1</v>
      </c>
    </row>
    <row r="434" spans="2:5">
      <c r="B434" s="24" t="s">
        <v>2</v>
      </c>
    </row>
    <row r="435" spans="2:5">
      <c r="C435" s="24" t="s">
        <v>3</v>
      </c>
    </row>
    <row r="436" spans="2:5">
      <c r="B436" s="24" t="s">
        <v>4</v>
      </c>
      <c r="C436" s="24" t="s">
        <v>58</v>
      </c>
      <c r="D436" s="24">
        <v>17</v>
      </c>
    </row>
    <row r="439" spans="2:5">
      <c r="B439" s="24" t="s">
        <v>5</v>
      </c>
      <c r="C439" s="24" t="s">
        <v>6</v>
      </c>
      <c r="D439" s="24" t="s">
        <v>7</v>
      </c>
      <c r="E439" s="24" t="s">
        <v>8</v>
      </c>
    </row>
    <row r="440" spans="2:5">
      <c r="B440" s="24" t="s">
        <v>9</v>
      </c>
      <c r="C440" s="25">
        <v>150518.57999999999</v>
      </c>
      <c r="D440" s="25">
        <v>146607.41</v>
      </c>
      <c r="E440" s="26">
        <f>D463</f>
        <v>33417.472870879996</v>
      </c>
    </row>
    <row r="441" spans="2:5">
      <c r="B441" s="24" t="s">
        <v>10</v>
      </c>
      <c r="E441" s="26">
        <f>C440-E440</f>
        <v>117101.10712911999</v>
      </c>
    </row>
    <row r="443" spans="2:5">
      <c r="B443" s="24" t="s">
        <v>11</v>
      </c>
      <c r="D443" s="24" t="s">
        <v>12</v>
      </c>
    </row>
    <row r="445" spans="2:5">
      <c r="B445" s="24" t="s">
        <v>127</v>
      </c>
      <c r="D445" s="29">
        <v>1263.2647477999999</v>
      </c>
    </row>
    <row r="446" spans="2:5">
      <c r="B446" s="24" t="s">
        <v>328</v>
      </c>
      <c r="D446" s="29"/>
    </row>
    <row r="447" spans="2:5">
      <c r="B447" s="24" t="s">
        <v>127</v>
      </c>
      <c r="D447" s="29">
        <v>1558.5294956</v>
      </c>
    </row>
    <row r="448" spans="2:5">
      <c r="B448" s="24" t="s">
        <v>128</v>
      </c>
      <c r="D448" s="29"/>
    </row>
    <row r="449" spans="2:4">
      <c r="B449" s="24" t="s">
        <v>60</v>
      </c>
      <c r="D449" s="29">
        <v>5914.3</v>
      </c>
    </row>
    <row r="450" spans="2:4">
      <c r="B450" s="24" t="s">
        <v>284</v>
      </c>
      <c r="D450" s="29">
        <v>1854.5386274800001</v>
      </c>
    </row>
    <row r="451" spans="2:4">
      <c r="B451" s="24" t="s">
        <v>144</v>
      </c>
      <c r="D451" s="29"/>
    </row>
    <row r="452" spans="2:4">
      <c r="B452" s="24" t="s">
        <v>329</v>
      </c>
      <c r="D452" s="29">
        <v>9782</v>
      </c>
    </row>
    <row r="453" spans="2:4">
      <c r="B453" s="24" t="s">
        <v>330</v>
      </c>
      <c r="D453" s="29">
        <v>2316.21</v>
      </c>
    </row>
    <row r="454" spans="2:4">
      <c r="B454" s="24" t="s">
        <v>148</v>
      </c>
      <c r="D454" s="29">
        <v>1885.96</v>
      </c>
    </row>
    <row r="455" spans="2:4">
      <c r="B455" s="24" t="s">
        <v>331</v>
      </c>
      <c r="D455" s="29"/>
    </row>
    <row r="456" spans="2:4">
      <c r="B456" s="24" t="s">
        <v>112</v>
      </c>
      <c r="D456" s="29">
        <v>7196.67</v>
      </c>
    </row>
    <row r="457" spans="2:4">
      <c r="B457" s="24" t="s">
        <v>36</v>
      </c>
      <c r="D457" s="29">
        <v>1177.9000000000001</v>
      </c>
    </row>
    <row r="458" spans="2:4">
      <c r="B458" s="24" t="s">
        <v>142</v>
      </c>
      <c r="D458" s="29">
        <v>468.1</v>
      </c>
    </row>
    <row r="463" spans="2:4">
      <c r="B463" s="24" t="s">
        <v>13</v>
      </c>
      <c r="D463" s="26">
        <f>SUM(D444:D462)</f>
        <v>33417.472870879996</v>
      </c>
    </row>
    <row r="465" spans="2:5">
      <c r="B465" s="24" t="s">
        <v>14</v>
      </c>
    </row>
    <row r="466" spans="2:5">
      <c r="B466" s="24" t="s">
        <v>15</v>
      </c>
      <c r="C466" s="24" t="s">
        <v>16</v>
      </c>
    </row>
    <row r="468" spans="2:5">
      <c r="C468" s="24" t="s">
        <v>0</v>
      </c>
    </row>
    <row r="469" spans="2:5">
      <c r="C469" s="24" t="s">
        <v>1</v>
      </c>
    </row>
    <row r="470" spans="2:5">
      <c r="B470" s="24" t="s">
        <v>2</v>
      </c>
    </row>
    <row r="471" spans="2:5">
      <c r="C471" s="24" t="s">
        <v>3</v>
      </c>
    </row>
    <row r="472" spans="2:5">
      <c r="B472" s="24" t="s">
        <v>4</v>
      </c>
      <c r="C472" s="24" t="s">
        <v>58</v>
      </c>
      <c r="D472" s="24">
        <v>18</v>
      </c>
    </row>
    <row r="475" spans="2:5">
      <c r="B475" s="24" t="s">
        <v>5</v>
      </c>
      <c r="C475" s="24" t="s">
        <v>6</v>
      </c>
      <c r="D475" s="24" t="s">
        <v>7</v>
      </c>
      <c r="E475" s="24" t="s">
        <v>8</v>
      </c>
    </row>
    <row r="476" spans="2:5">
      <c r="B476" s="24" t="s">
        <v>9</v>
      </c>
      <c r="C476" s="25">
        <v>194632.32000000001</v>
      </c>
      <c r="D476" s="25">
        <v>191191.27</v>
      </c>
      <c r="E476" s="26">
        <f>D495</f>
        <v>92064.781662367997</v>
      </c>
    </row>
    <row r="477" spans="2:5">
      <c r="B477" s="24" t="s">
        <v>10</v>
      </c>
      <c r="E477" s="26">
        <f>C476-E476</f>
        <v>102567.53833763201</v>
      </c>
    </row>
    <row r="479" spans="2:5">
      <c r="B479" s="24" t="s">
        <v>11</v>
      </c>
      <c r="D479" s="24" t="s">
        <v>12</v>
      </c>
    </row>
    <row r="481" spans="2:4">
      <c r="B481" s="24" t="s">
        <v>59</v>
      </c>
      <c r="D481" s="29">
        <v>1764.0812730200003</v>
      </c>
    </row>
    <row r="482" spans="2:4">
      <c r="B482" s="24" t="s">
        <v>60</v>
      </c>
      <c r="D482" s="29">
        <v>11805.62</v>
      </c>
    </row>
    <row r="483" spans="2:4">
      <c r="B483" s="24" t="s">
        <v>36</v>
      </c>
      <c r="D483" s="29">
        <v>627.21923253</v>
      </c>
    </row>
    <row r="484" spans="2:4">
      <c r="B484" s="24" t="s">
        <v>332</v>
      </c>
      <c r="D484" s="29">
        <v>2938.89</v>
      </c>
    </row>
    <row r="485" spans="2:4">
      <c r="B485" s="24" t="s">
        <v>64</v>
      </c>
      <c r="D485" s="29">
        <v>3904.46</v>
      </c>
    </row>
    <row r="486" spans="2:4">
      <c r="B486" s="24" t="s">
        <v>333</v>
      </c>
      <c r="D486" s="29">
        <v>801.03</v>
      </c>
    </row>
    <row r="487" spans="2:4">
      <c r="B487" s="24" t="s">
        <v>334</v>
      </c>
      <c r="D487" s="29">
        <v>32475</v>
      </c>
    </row>
    <row r="488" spans="2:4">
      <c r="B488" s="24" t="s">
        <v>335</v>
      </c>
      <c r="D488" s="29">
        <v>13450.66</v>
      </c>
    </row>
    <row r="489" spans="2:4">
      <c r="B489" s="24" t="s">
        <v>139</v>
      </c>
      <c r="D489" s="29">
        <v>2512.42</v>
      </c>
    </row>
    <row r="490" spans="2:4">
      <c r="B490" s="24" t="s">
        <v>93</v>
      </c>
      <c r="D490" s="29">
        <v>431.45</v>
      </c>
    </row>
    <row r="491" spans="2:4">
      <c r="B491" s="24" t="s">
        <v>120</v>
      </c>
      <c r="D491" s="29">
        <v>3010.9511568180005</v>
      </c>
    </row>
    <row r="492" spans="2:4">
      <c r="B492" s="24" t="s">
        <v>336</v>
      </c>
      <c r="D492" s="29">
        <v>10501</v>
      </c>
    </row>
    <row r="493" spans="2:4">
      <c r="B493" s="24" t="s">
        <v>303</v>
      </c>
      <c r="D493" s="29">
        <v>7842</v>
      </c>
    </row>
    <row r="495" spans="2:4">
      <c r="B495" s="24" t="s">
        <v>13</v>
      </c>
      <c r="D495" s="26">
        <f>SUM(D480:D494)</f>
        <v>92064.781662367997</v>
      </c>
    </row>
    <row r="497" spans="2:3">
      <c r="B497" s="24" t="s">
        <v>14</v>
      </c>
    </row>
    <row r="498" spans="2:3">
      <c r="B498" s="24" t="s">
        <v>15</v>
      </c>
      <c r="C498" s="24" t="s">
        <v>16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2:E141"/>
  <sheetViews>
    <sheetView topLeftCell="A134" workbookViewId="0">
      <selection activeCell="B113" sqref="B113:E141"/>
    </sheetView>
  </sheetViews>
  <sheetFormatPr defaultRowHeight="15"/>
  <cols>
    <col min="1" max="1" width="9.140625" style="28"/>
    <col min="2" max="2" width="33.42578125" style="24" customWidth="1"/>
    <col min="3" max="3" width="18.85546875" style="24" customWidth="1"/>
    <col min="4" max="4" width="17.5703125" style="24" customWidth="1"/>
    <col min="5" max="5" width="16.5703125" style="24" customWidth="1"/>
  </cols>
  <sheetData>
    <row r="2" spans="2:5">
      <c r="C2" s="24" t="s">
        <v>0</v>
      </c>
    </row>
    <row r="3" spans="2:5">
      <c r="C3" s="24" t="s">
        <v>1</v>
      </c>
    </row>
    <row r="4" spans="2:5">
      <c r="B4" s="24" t="s">
        <v>2</v>
      </c>
    </row>
    <row r="5" spans="2:5">
      <c r="C5" s="24" t="s">
        <v>3</v>
      </c>
    </row>
    <row r="6" spans="2:5">
      <c r="B6" s="24" t="s">
        <v>4</v>
      </c>
      <c r="C6" s="24" t="s">
        <v>63</v>
      </c>
      <c r="D6" s="24">
        <v>1</v>
      </c>
    </row>
    <row r="9" spans="2:5">
      <c r="B9" s="24" t="s">
        <v>5</v>
      </c>
      <c r="C9" s="24" t="s">
        <v>6</v>
      </c>
      <c r="D9" s="24" t="s">
        <v>7</v>
      </c>
      <c r="E9" s="24" t="s">
        <v>8</v>
      </c>
    </row>
    <row r="10" spans="2:5">
      <c r="B10" s="24" t="s">
        <v>9</v>
      </c>
      <c r="C10" s="25">
        <v>158823.87</v>
      </c>
      <c r="D10" s="25">
        <v>152121.85999999999</v>
      </c>
      <c r="E10" s="26">
        <f>D36</f>
        <v>182021.072080082</v>
      </c>
    </row>
    <row r="11" spans="2:5">
      <c r="B11" s="24" t="s">
        <v>10</v>
      </c>
      <c r="E11" s="26">
        <f>C10-E10</f>
        <v>-23197.202080082003</v>
      </c>
    </row>
    <row r="13" spans="2:5">
      <c r="B13" s="24" t="s">
        <v>11</v>
      </c>
      <c r="D13" s="24" t="s">
        <v>12</v>
      </c>
    </row>
    <row r="15" spans="2:5">
      <c r="B15" s="24" t="s">
        <v>337</v>
      </c>
      <c r="D15" s="29">
        <v>1928.2939608900001</v>
      </c>
    </row>
    <row r="16" spans="2:5">
      <c r="B16" s="24" t="s">
        <v>127</v>
      </c>
      <c r="D16" s="29">
        <v>2056.8466064300001</v>
      </c>
    </row>
    <row r="17" spans="1:5">
      <c r="B17" s="24" t="s">
        <v>143</v>
      </c>
      <c r="D17" s="29"/>
    </row>
    <row r="18" spans="1:5">
      <c r="B18" s="24" t="s">
        <v>36</v>
      </c>
      <c r="D18" s="29">
        <v>1198.47</v>
      </c>
    </row>
    <row r="19" spans="1:5">
      <c r="B19" s="24" t="s">
        <v>339</v>
      </c>
      <c r="D19" s="29">
        <v>11067.94</v>
      </c>
    </row>
    <row r="20" spans="1:5" s="12" customFormat="1">
      <c r="A20" s="28"/>
      <c r="B20" s="24" t="s">
        <v>340</v>
      </c>
      <c r="C20" s="24"/>
      <c r="D20" s="29">
        <v>3717</v>
      </c>
      <c r="E20" s="24"/>
    </row>
    <row r="21" spans="1:5" s="12" customFormat="1">
      <c r="A21" s="28"/>
      <c r="B21" s="24" t="s">
        <v>162</v>
      </c>
      <c r="C21" s="24"/>
      <c r="D21" s="29">
        <v>30233</v>
      </c>
      <c r="E21" s="24"/>
    </row>
    <row r="22" spans="1:5" s="12" customFormat="1">
      <c r="A22" s="28"/>
      <c r="B22" s="24" t="s">
        <v>341</v>
      </c>
      <c r="C22" s="24"/>
      <c r="D22" s="29">
        <v>11860</v>
      </c>
      <c r="E22" s="24"/>
    </row>
    <row r="23" spans="1:5" s="12" customFormat="1">
      <c r="A23" s="28"/>
      <c r="B23" s="24" t="s">
        <v>141</v>
      </c>
      <c r="C23" s="24"/>
      <c r="D23" s="29">
        <v>1398.18</v>
      </c>
      <c r="E23" s="24"/>
    </row>
    <row r="24" spans="1:5" s="12" customFormat="1">
      <c r="A24" s="28"/>
      <c r="B24" s="24" t="s">
        <v>342</v>
      </c>
      <c r="C24" s="24"/>
      <c r="D24" s="29">
        <v>18679</v>
      </c>
      <c r="E24" s="24"/>
    </row>
    <row r="25" spans="1:5">
      <c r="B25" s="24" t="s">
        <v>343</v>
      </c>
      <c r="D25" s="29">
        <v>8677</v>
      </c>
    </row>
    <row r="26" spans="1:5">
      <c r="B26" s="24" t="s">
        <v>120</v>
      </c>
      <c r="D26" s="29">
        <v>6515.7215127619993</v>
      </c>
    </row>
    <row r="27" spans="1:5">
      <c r="B27" s="24" t="s">
        <v>93</v>
      </c>
      <c r="D27" s="29">
        <v>280.37</v>
      </c>
    </row>
    <row r="28" spans="1:5">
      <c r="B28" s="24" t="s">
        <v>120</v>
      </c>
      <c r="D28" s="29">
        <v>1233.5999999999999</v>
      </c>
    </row>
    <row r="29" spans="1:5">
      <c r="B29" s="24" t="s">
        <v>24</v>
      </c>
      <c r="D29" s="29">
        <v>72400</v>
      </c>
    </row>
    <row r="30" spans="1:5">
      <c r="B30" s="24" t="s">
        <v>36</v>
      </c>
      <c r="D30" s="29">
        <v>2789.77</v>
      </c>
    </row>
    <row r="31" spans="1:5">
      <c r="B31" s="24" t="s">
        <v>45</v>
      </c>
      <c r="D31" s="29"/>
    </row>
    <row r="32" spans="1:5">
      <c r="B32" s="24" t="s">
        <v>141</v>
      </c>
      <c r="D32" s="29"/>
    </row>
    <row r="33" spans="2:4">
      <c r="B33" s="24" t="s">
        <v>344</v>
      </c>
      <c r="D33" s="29">
        <v>6577</v>
      </c>
    </row>
    <row r="34" spans="2:4">
      <c r="B34" s="24" t="s">
        <v>345</v>
      </c>
      <c r="D34" s="29">
        <v>1408.88</v>
      </c>
    </row>
    <row r="36" spans="2:4">
      <c r="B36" s="24" t="s">
        <v>13</v>
      </c>
      <c r="D36" s="26">
        <f>SUM(D14:D35)</f>
        <v>182021.072080082</v>
      </c>
    </row>
    <row r="38" spans="2:4">
      <c r="B38" s="24" t="s">
        <v>14</v>
      </c>
    </row>
    <row r="39" spans="2:4">
      <c r="B39" s="24" t="s">
        <v>15</v>
      </c>
      <c r="C39" s="24" t="s">
        <v>16</v>
      </c>
    </row>
    <row r="44" spans="2:4">
      <c r="C44" s="24" t="s">
        <v>0</v>
      </c>
    </row>
    <row r="45" spans="2:4">
      <c r="C45" s="24" t="s">
        <v>1</v>
      </c>
    </row>
    <row r="46" spans="2:4">
      <c r="B46" s="24" t="s">
        <v>2</v>
      </c>
    </row>
    <row r="47" spans="2:4">
      <c r="C47" s="24" t="s">
        <v>3</v>
      </c>
    </row>
    <row r="48" spans="2:4">
      <c r="B48" s="24" t="s">
        <v>4</v>
      </c>
      <c r="C48" s="24" t="s">
        <v>63</v>
      </c>
      <c r="D48" s="24">
        <v>2</v>
      </c>
    </row>
    <row r="51" spans="2:5">
      <c r="B51" s="24" t="s">
        <v>5</v>
      </c>
      <c r="C51" s="24" t="s">
        <v>6</v>
      </c>
      <c r="D51" s="24" t="s">
        <v>7</v>
      </c>
      <c r="E51" s="24" t="s">
        <v>8</v>
      </c>
    </row>
    <row r="52" spans="2:5">
      <c r="B52" s="24" t="s">
        <v>9</v>
      </c>
      <c r="C52" s="25">
        <v>117147.48</v>
      </c>
      <c r="D52" s="25">
        <v>118747.34</v>
      </c>
      <c r="E52" s="26">
        <f>D75</f>
        <v>226610.83156949398</v>
      </c>
    </row>
    <row r="53" spans="2:5">
      <c r="B53" s="24" t="s">
        <v>10</v>
      </c>
      <c r="E53" s="26">
        <f>C52-E52</f>
        <v>-109463.35156949399</v>
      </c>
    </row>
    <row r="55" spans="2:5">
      <c r="B55" s="24" t="s">
        <v>11</v>
      </c>
      <c r="D55" s="24" t="s">
        <v>12</v>
      </c>
    </row>
    <row r="57" spans="2:5">
      <c r="B57" s="24" t="s">
        <v>47</v>
      </c>
      <c r="D57" s="29">
        <v>1796.4692336799997</v>
      </c>
    </row>
    <row r="58" spans="2:5">
      <c r="B58" s="24" t="s">
        <v>172</v>
      </c>
      <c r="D58" s="29"/>
    </row>
    <row r="59" spans="2:5">
      <c r="B59" s="24" t="s">
        <v>346</v>
      </c>
      <c r="D59" s="29">
        <v>4499.1000000000004</v>
      </c>
    </row>
    <row r="60" spans="2:5">
      <c r="B60" s="24" t="s">
        <v>347</v>
      </c>
      <c r="D60" s="29">
        <v>3213.7000000000003</v>
      </c>
    </row>
    <row r="61" spans="2:5">
      <c r="B61" s="24" t="s">
        <v>244</v>
      </c>
      <c r="D61" s="29">
        <v>820.77</v>
      </c>
    </row>
    <row r="62" spans="2:5">
      <c r="B62" s="24" t="s">
        <v>148</v>
      </c>
      <c r="D62" s="29">
        <v>1099.6099999999999</v>
      </c>
    </row>
    <row r="63" spans="2:5">
      <c r="B63" s="24" t="s">
        <v>331</v>
      </c>
      <c r="D63" s="29"/>
    </row>
    <row r="64" spans="2:5">
      <c r="B64" s="24" t="s">
        <v>348</v>
      </c>
      <c r="D64" s="29"/>
    </row>
    <row r="65" spans="2:4">
      <c r="B65" s="24" t="s">
        <v>162</v>
      </c>
      <c r="D65" s="29">
        <v>36341</v>
      </c>
    </row>
    <row r="66" spans="2:4">
      <c r="B66" s="24" t="s">
        <v>120</v>
      </c>
      <c r="D66" s="29">
        <v>1233.6003559440001</v>
      </c>
    </row>
    <row r="67" spans="2:4">
      <c r="B67" s="24" t="s">
        <v>122</v>
      </c>
      <c r="D67" s="29">
        <v>650.56197987000007</v>
      </c>
    </row>
    <row r="68" spans="2:4">
      <c r="B68" s="24" t="s">
        <v>349</v>
      </c>
      <c r="D68" s="29">
        <v>72687</v>
      </c>
    </row>
    <row r="69" spans="2:4">
      <c r="B69" s="24" t="s">
        <v>142</v>
      </c>
      <c r="D69" s="29">
        <v>234.62</v>
      </c>
    </row>
    <row r="70" spans="2:4">
      <c r="B70" s="24" t="s">
        <v>187</v>
      </c>
      <c r="D70" s="29">
        <v>1812.91</v>
      </c>
    </row>
    <row r="71" spans="2:4">
      <c r="B71" s="24" t="s">
        <v>206</v>
      </c>
      <c r="D71" s="29"/>
    </row>
    <row r="72" spans="2:4">
      <c r="B72" s="24" t="s">
        <v>314</v>
      </c>
      <c r="D72" s="29">
        <v>2307.58</v>
      </c>
    </row>
    <row r="73" spans="2:4">
      <c r="B73" s="24" t="s">
        <v>350</v>
      </c>
      <c r="D73" s="29">
        <v>99913.91</v>
      </c>
    </row>
    <row r="75" spans="2:4">
      <c r="B75" s="24" t="s">
        <v>13</v>
      </c>
      <c r="D75" s="26">
        <f>SUM(D56:D74)</f>
        <v>226610.83156949398</v>
      </c>
    </row>
    <row r="77" spans="2:4">
      <c r="B77" s="24" t="s">
        <v>14</v>
      </c>
    </row>
    <row r="78" spans="2:4">
      <c r="B78" s="24" t="s">
        <v>15</v>
      </c>
      <c r="C78" s="24" t="s">
        <v>16</v>
      </c>
    </row>
    <row r="81" spans="2:5">
      <c r="C81" s="24" t="s">
        <v>0</v>
      </c>
    </row>
    <row r="82" spans="2:5">
      <c r="C82" s="24" t="s">
        <v>1</v>
      </c>
    </row>
    <row r="83" spans="2:5">
      <c r="B83" s="24" t="s">
        <v>2</v>
      </c>
    </row>
    <row r="84" spans="2:5">
      <c r="C84" s="24" t="s">
        <v>3</v>
      </c>
    </row>
    <row r="85" spans="2:5">
      <c r="B85" s="24" t="s">
        <v>4</v>
      </c>
      <c r="C85" s="24" t="s">
        <v>63</v>
      </c>
      <c r="D85" s="24">
        <v>3</v>
      </c>
    </row>
    <row r="88" spans="2:5">
      <c r="B88" s="24" t="s">
        <v>5</v>
      </c>
      <c r="C88" s="24" t="s">
        <v>6</v>
      </c>
      <c r="D88" s="24" t="s">
        <v>7</v>
      </c>
      <c r="E88" s="24" t="s">
        <v>8</v>
      </c>
    </row>
    <row r="89" spans="2:5">
      <c r="B89" s="24" t="s">
        <v>9</v>
      </c>
      <c r="C89" s="25">
        <v>152802.89000000001</v>
      </c>
      <c r="D89" s="25">
        <v>149677.73000000001</v>
      </c>
      <c r="E89" s="24">
        <f>D106</f>
        <v>363582.87</v>
      </c>
    </row>
    <row r="90" spans="2:5">
      <c r="B90" s="24" t="s">
        <v>10</v>
      </c>
      <c r="E90" s="24">
        <f>C89-E89</f>
        <v>-210779.97999999998</v>
      </c>
    </row>
    <row r="92" spans="2:5">
      <c r="B92" s="24" t="s">
        <v>11</v>
      </c>
      <c r="D92" s="24" t="s">
        <v>12</v>
      </c>
    </row>
    <row r="94" spans="2:5">
      <c r="B94" s="24" t="s">
        <v>236</v>
      </c>
      <c r="D94" s="29">
        <v>109983</v>
      </c>
    </row>
    <row r="95" spans="2:5">
      <c r="B95" s="24" t="s">
        <v>351</v>
      </c>
      <c r="D95" s="29">
        <v>1687.86</v>
      </c>
    </row>
    <row r="96" spans="2:5">
      <c r="B96" s="24" t="s">
        <v>352</v>
      </c>
      <c r="D96" s="29">
        <v>10895.02</v>
      </c>
    </row>
    <row r="97" spans="2:4">
      <c r="B97" s="24" t="s">
        <v>353</v>
      </c>
      <c r="D97" s="29">
        <v>8813</v>
      </c>
    </row>
    <row r="98" spans="2:4">
      <c r="B98" s="24" t="s">
        <v>354</v>
      </c>
      <c r="D98" s="29">
        <v>3733.43</v>
      </c>
    </row>
    <row r="99" spans="2:4">
      <c r="B99" s="24" t="s">
        <v>355</v>
      </c>
      <c r="D99" s="29">
        <v>154964</v>
      </c>
    </row>
    <row r="100" spans="2:4">
      <c r="B100" s="24" t="s">
        <v>356</v>
      </c>
      <c r="D100" s="29">
        <v>62730</v>
      </c>
    </row>
    <row r="101" spans="2:4">
      <c r="B101" s="24" t="s">
        <v>174</v>
      </c>
      <c r="D101" s="29">
        <v>1144.99</v>
      </c>
    </row>
    <row r="102" spans="2:4">
      <c r="B102" s="24" t="s">
        <v>253</v>
      </c>
      <c r="D102" s="29"/>
    </row>
    <row r="103" spans="2:4">
      <c r="B103" s="24" t="s">
        <v>357</v>
      </c>
      <c r="D103" s="29">
        <v>6763</v>
      </c>
    </row>
    <row r="104" spans="2:4">
      <c r="B104" s="24" t="s">
        <v>358</v>
      </c>
      <c r="D104" s="29">
        <v>2868.57</v>
      </c>
    </row>
    <row r="106" spans="2:4">
      <c r="B106" s="24" t="s">
        <v>13</v>
      </c>
      <c r="D106" s="24">
        <f>SUM(D93:D105)</f>
        <v>363582.87</v>
      </c>
    </row>
    <row r="108" spans="2:4">
      <c r="B108" s="24" t="s">
        <v>14</v>
      </c>
    </row>
    <row r="109" spans="2:4">
      <c r="B109" s="24" t="s">
        <v>15</v>
      </c>
      <c r="C109" s="24" t="s">
        <v>16</v>
      </c>
    </row>
    <row r="113" spans="2:5">
      <c r="C113" s="24" t="s">
        <v>0</v>
      </c>
    </row>
    <row r="114" spans="2:5">
      <c r="C114" s="24" t="s">
        <v>1</v>
      </c>
    </row>
    <row r="115" spans="2:5">
      <c r="B115" s="24" t="s">
        <v>2</v>
      </c>
    </row>
    <row r="116" spans="2:5">
      <c r="C116" s="24" t="s">
        <v>3</v>
      </c>
    </row>
    <row r="117" spans="2:5">
      <c r="B117" s="24" t="s">
        <v>4</v>
      </c>
      <c r="C117" s="24" t="s">
        <v>63</v>
      </c>
      <c r="D117" s="24">
        <v>6</v>
      </c>
    </row>
    <row r="120" spans="2:5">
      <c r="B120" s="24" t="s">
        <v>5</v>
      </c>
      <c r="C120" s="24" t="s">
        <v>6</v>
      </c>
      <c r="D120" s="24" t="s">
        <v>7</v>
      </c>
      <c r="E120" s="24" t="s">
        <v>8</v>
      </c>
    </row>
    <row r="121" spans="2:5">
      <c r="B121" s="24" t="s">
        <v>9</v>
      </c>
      <c r="C121" s="25">
        <v>166808.24</v>
      </c>
      <c r="D121" s="25">
        <v>155292.22</v>
      </c>
      <c r="E121" s="26">
        <f>D138</f>
        <v>4611.214049876</v>
      </c>
    </row>
    <row r="122" spans="2:5">
      <c r="B122" s="24" t="s">
        <v>10</v>
      </c>
      <c r="E122" s="26">
        <f>C121-E121</f>
        <v>162197.02595012399</v>
      </c>
    </row>
    <row r="124" spans="2:5">
      <c r="B124" s="24" t="s">
        <v>11</v>
      </c>
      <c r="D124" s="24" t="s">
        <v>12</v>
      </c>
    </row>
    <row r="126" spans="2:5">
      <c r="B126" s="24" t="s">
        <v>337</v>
      </c>
      <c r="D126" s="29">
        <v>1821.8139608900001</v>
      </c>
    </row>
    <row r="127" spans="2:5">
      <c r="B127" s="24" t="s">
        <v>338</v>
      </c>
      <c r="D127" s="29">
        <v>2481</v>
      </c>
    </row>
    <row r="128" spans="2:5">
      <c r="B128" s="24" t="s">
        <v>120</v>
      </c>
      <c r="D128" s="29">
        <v>308.40008898600001</v>
      </c>
    </row>
    <row r="138" spans="2:4">
      <c r="B138" s="24" t="s">
        <v>13</v>
      </c>
      <c r="D138" s="26">
        <f>SUM(D125:D137)</f>
        <v>4611.214049876</v>
      </c>
    </row>
    <row r="140" spans="2:4">
      <c r="B140" s="24" t="s">
        <v>14</v>
      </c>
    </row>
    <row r="141" spans="2:4">
      <c r="B141" s="24" t="s">
        <v>15</v>
      </c>
      <c r="C141" s="24" t="s">
        <v>16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4:E279"/>
  <sheetViews>
    <sheetView topLeftCell="A263" workbookViewId="0">
      <selection activeCell="B252" sqref="B252:F280"/>
    </sheetView>
  </sheetViews>
  <sheetFormatPr defaultRowHeight="15"/>
  <cols>
    <col min="1" max="1" width="9.140625" style="24"/>
    <col min="2" max="2" width="30.85546875" style="24" customWidth="1"/>
    <col min="3" max="3" width="18.42578125" style="24" customWidth="1"/>
    <col min="4" max="4" width="17.28515625" style="24" customWidth="1"/>
    <col min="5" max="5" width="17.140625" style="24" customWidth="1"/>
  </cols>
  <sheetData>
    <row r="4" spans="2:5">
      <c r="C4" s="24" t="s">
        <v>0</v>
      </c>
    </row>
    <row r="5" spans="2:5">
      <c r="C5" s="24" t="s">
        <v>1</v>
      </c>
    </row>
    <row r="6" spans="2:5">
      <c r="B6" s="24" t="s">
        <v>2</v>
      </c>
    </row>
    <row r="7" spans="2:5">
      <c r="C7" s="24" t="s">
        <v>3</v>
      </c>
    </row>
    <row r="8" spans="2:5">
      <c r="B8" s="24" t="s">
        <v>65</v>
      </c>
      <c r="C8" s="24" t="s">
        <v>66</v>
      </c>
      <c r="D8" s="24">
        <v>2</v>
      </c>
    </row>
    <row r="11" spans="2:5">
      <c r="B11" s="24" t="s">
        <v>5</v>
      </c>
      <c r="C11" s="24" t="s">
        <v>6</v>
      </c>
      <c r="D11" s="24" t="s">
        <v>7</v>
      </c>
      <c r="E11" s="24" t="s">
        <v>8</v>
      </c>
    </row>
    <row r="12" spans="2:5">
      <c r="B12" s="24" t="s">
        <v>9</v>
      </c>
      <c r="C12" s="25">
        <v>47517.36</v>
      </c>
      <c r="D12" s="25">
        <v>46922.52</v>
      </c>
      <c r="E12" s="24">
        <f>D22</f>
        <v>6336.5499999999993</v>
      </c>
    </row>
    <row r="13" spans="2:5">
      <c r="B13" s="24" t="s">
        <v>10</v>
      </c>
      <c r="E13" s="24">
        <f>C12-E12</f>
        <v>41180.81</v>
      </c>
    </row>
    <row r="15" spans="2:5">
      <c r="B15" s="24" t="s">
        <v>11</v>
      </c>
      <c r="D15" s="24" t="s">
        <v>12</v>
      </c>
    </row>
    <row r="17" spans="2:4">
      <c r="B17" s="24" t="s">
        <v>359</v>
      </c>
      <c r="D17" s="25">
        <v>3515.99</v>
      </c>
    </row>
    <row r="18" spans="2:4">
      <c r="B18" s="24" t="s">
        <v>360</v>
      </c>
      <c r="D18" s="25">
        <v>2820.56</v>
      </c>
    </row>
    <row r="22" spans="2:4">
      <c r="B22" s="24" t="s">
        <v>13</v>
      </c>
      <c r="D22" s="24">
        <f>SUM(D17:D21)</f>
        <v>6336.5499999999993</v>
      </c>
    </row>
    <row r="25" spans="2:4">
      <c r="B25" s="24" t="s">
        <v>14</v>
      </c>
    </row>
    <row r="27" spans="2:4">
      <c r="B27" s="24" t="s">
        <v>15</v>
      </c>
      <c r="C27" s="24" t="s">
        <v>16</v>
      </c>
    </row>
    <row r="35" spans="2:5">
      <c r="C35" s="24" t="s">
        <v>0</v>
      </c>
    </row>
    <row r="36" spans="2:5">
      <c r="C36" s="24" t="s">
        <v>1</v>
      </c>
    </row>
    <row r="37" spans="2:5">
      <c r="B37" s="24" t="s">
        <v>2</v>
      </c>
    </row>
    <row r="38" spans="2:5">
      <c r="C38" s="24" t="s">
        <v>3</v>
      </c>
    </row>
    <row r="39" spans="2:5">
      <c r="B39" s="24" t="s">
        <v>65</v>
      </c>
      <c r="C39" s="24" t="s">
        <v>66</v>
      </c>
      <c r="D39" s="24">
        <v>7</v>
      </c>
    </row>
    <row r="42" spans="2:5">
      <c r="B42" s="24" t="s">
        <v>5</v>
      </c>
      <c r="C42" s="24" t="s">
        <v>6</v>
      </c>
      <c r="D42" s="24" t="s">
        <v>7</v>
      </c>
      <c r="E42" s="24" t="s">
        <v>8</v>
      </c>
    </row>
    <row r="43" spans="2:5">
      <c r="B43" s="24" t="s">
        <v>9</v>
      </c>
      <c r="C43" s="25">
        <v>9399.2999999999993</v>
      </c>
      <c r="D43" s="25">
        <v>9071.7800000000007</v>
      </c>
      <c r="E43" s="24">
        <v>0</v>
      </c>
    </row>
    <row r="44" spans="2:5">
      <c r="B44" s="24" t="s">
        <v>68</v>
      </c>
      <c r="E44" s="24">
        <f>C43-E43</f>
        <v>9399.2999999999993</v>
      </c>
    </row>
    <row r="46" spans="2:5">
      <c r="B46" s="24" t="s">
        <v>11</v>
      </c>
      <c r="D46" s="24" t="s">
        <v>12</v>
      </c>
    </row>
    <row r="58" spans="2:4">
      <c r="B58" s="24" t="s">
        <v>13</v>
      </c>
      <c r="D58" s="24">
        <f>D48+D51+D52+D53+D56</f>
        <v>0</v>
      </c>
    </row>
    <row r="61" spans="2:4">
      <c r="B61" s="24" t="s">
        <v>14</v>
      </c>
    </row>
    <row r="63" spans="2:4">
      <c r="B63" s="24" t="s">
        <v>15</v>
      </c>
      <c r="C63" s="24" t="s">
        <v>16</v>
      </c>
    </row>
    <row r="72" spans="2:5">
      <c r="C72" s="24" t="s">
        <v>0</v>
      </c>
    </row>
    <row r="73" spans="2:5">
      <c r="C73" s="24" t="s">
        <v>1</v>
      </c>
    </row>
    <row r="74" spans="2:5">
      <c r="B74" s="24" t="s">
        <v>2</v>
      </c>
    </row>
    <row r="75" spans="2:5">
      <c r="C75" s="24" t="s">
        <v>3</v>
      </c>
    </row>
    <row r="76" spans="2:5">
      <c r="B76" s="24" t="s">
        <v>65</v>
      </c>
      <c r="C76" s="24" t="s">
        <v>66</v>
      </c>
      <c r="D76" s="24">
        <v>8</v>
      </c>
    </row>
    <row r="79" spans="2:5">
      <c r="B79" s="24" t="s">
        <v>5</v>
      </c>
      <c r="C79" s="24" t="s">
        <v>6</v>
      </c>
      <c r="D79" s="24" t="s">
        <v>7</v>
      </c>
      <c r="E79" s="24" t="s">
        <v>8</v>
      </c>
    </row>
    <row r="80" spans="2:5">
      <c r="B80" s="24" t="s">
        <v>9</v>
      </c>
      <c r="C80" s="25">
        <v>7167.66</v>
      </c>
      <c r="D80" s="25">
        <v>4155.08</v>
      </c>
      <c r="E80" s="24">
        <f>D94</f>
        <v>3774.97</v>
      </c>
    </row>
    <row r="81" spans="2:5">
      <c r="B81" s="24" t="s">
        <v>10</v>
      </c>
      <c r="E81" s="24">
        <f>C80-E80</f>
        <v>3392.69</v>
      </c>
    </row>
    <row r="83" spans="2:5">
      <c r="B83" s="24" t="s">
        <v>11</v>
      </c>
      <c r="D83" s="24" t="s">
        <v>12</v>
      </c>
    </row>
    <row r="85" spans="2:5">
      <c r="B85" s="24" t="s">
        <v>361</v>
      </c>
      <c r="D85" s="25">
        <v>3774.97</v>
      </c>
    </row>
    <row r="94" spans="2:5">
      <c r="B94" s="24" t="s">
        <v>13</v>
      </c>
      <c r="D94" s="24">
        <f>SUM(D85:D93)</f>
        <v>3774.97</v>
      </c>
    </row>
    <row r="101" spans="2:3">
      <c r="B101" s="24" t="s">
        <v>14</v>
      </c>
    </row>
    <row r="103" spans="2:3">
      <c r="B103" s="24" t="s">
        <v>15</v>
      </c>
      <c r="C103" s="24" t="s">
        <v>16</v>
      </c>
    </row>
    <row r="114" spans="2:5">
      <c r="C114" s="24" t="s">
        <v>0</v>
      </c>
    </row>
    <row r="115" spans="2:5">
      <c r="C115" s="24" t="s">
        <v>1</v>
      </c>
    </row>
    <row r="116" spans="2:5">
      <c r="B116" s="24" t="s">
        <v>2</v>
      </c>
    </row>
    <row r="117" spans="2:5">
      <c r="C117" s="24" t="s">
        <v>3</v>
      </c>
    </row>
    <row r="118" spans="2:5">
      <c r="B118" s="24" t="s">
        <v>65</v>
      </c>
      <c r="C118" s="24" t="s">
        <v>66</v>
      </c>
      <c r="D118" s="24">
        <v>10</v>
      </c>
    </row>
    <row r="121" spans="2:5">
      <c r="B121" s="24" t="s">
        <v>5</v>
      </c>
      <c r="C121" s="24" t="s">
        <v>6</v>
      </c>
      <c r="D121" s="24" t="s">
        <v>7</v>
      </c>
      <c r="E121" s="24" t="s">
        <v>8</v>
      </c>
    </row>
    <row r="122" spans="2:5">
      <c r="B122" s="24" t="s">
        <v>9</v>
      </c>
      <c r="C122" s="25">
        <v>8487.7800000000007</v>
      </c>
      <c r="D122" s="25">
        <v>4862.8100000000004</v>
      </c>
      <c r="E122" s="24">
        <f>D136</f>
        <v>21002.82</v>
      </c>
    </row>
    <row r="123" spans="2:5">
      <c r="B123" s="24" t="s">
        <v>10</v>
      </c>
      <c r="E123" s="24">
        <f>C122-E122</f>
        <v>-12515.039999999999</v>
      </c>
    </row>
    <row r="125" spans="2:5">
      <c r="B125" s="24" t="s">
        <v>11</v>
      </c>
      <c r="D125" s="24" t="s">
        <v>12</v>
      </c>
    </row>
    <row r="127" spans="2:5">
      <c r="B127" s="24" t="s">
        <v>362</v>
      </c>
      <c r="D127" s="29">
        <v>1092.73</v>
      </c>
    </row>
    <row r="128" spans="2:5">
      <c r="B128" s="24" t="s">
        <v>75</v>
      </c>
      <c r="D128" s="29">
        <v>4045</v>
      </c>
    </row>
    <row r="129" spans="2:4">
      <c r="B129" s="24" t="s">
        <v>61</v>
      </c>
      <c r="D129" s="29">
        <v>4768.46</v>
      </c>
    </row>
    <row r="130" spans="2:4">
      <c r="B130" s="24" t="s">
        <v>55</v>
      </c>
      <c r="D130" s="29">
        <v>11096.63</v>
      </c>
    </row>
    <row r="136" spans="2:4">
      <c r="B136" s="24" t="s">
        <v>13</v>
      </c>
      <c r="D136" s="26">
        <f>SUM(D127:D135)</f>
        <v>21002.82</v>
      </c>
    </row>
    <row r="144" spans="2:4">
      <c r="B144" s="24" t="s">
        <v>14</v>
      </c>
    </row>
    <row r="146" spans="2:4">
      <c r="B146" s="24" t="s">
        <v>15</v>
      </c>
      <c r="C146" s="24" t="s">
        <v>16</v>
      </c>
    </row>
    <row r="154" spans="2:4">
      <c r="C154" s="24" t="s">
        <v>0</v>
      </c>
    </row>
    <row r="155" spans="2:4">
      <c r="C155" s="24" t="s">
        <v>1</v>
      </c>
    </row>
    <row r="156" spans="2:4">
      <c r="B156" s="24" t="s">
        <v>2</v>
      </c>
    </row>
    <row r="157" spans="2:4">
      <c r="C157" s="24" t="s">
        <v>3</v>
      </c>
    </row>
    <row r="158" spans="2:4">
      <c r="B158" s="24" t="s">
        <v>65</v>
      </c>
      <c r="C158" s="24" t="s">
        <v>66</v>
      </c>
      <c r="D158" s="24">
        <v>12</v>
      </c>
    </row>
    <row r="161" spans="2:5">
      <c r="B161" s="24" t="s">
        <v>5</v>
      </c>
      <c r="C161" s="24" t="s">
        <v>6</v>
      </c>
      <c r="D161" s="24" t="s">
        <v>7</v>
      </c>
      <c r="E161" s="24" t="s">
        <v>8</v>
      </c>
    </row>
    <row r="162" spans="2:5">
      <c r="B162" s="24" t="s">
        <v>9</v>
      </c>
      <c r="C162" s="25">
        <v>6022.52</v>
      </c>
      <c r="D162" s="25">
        <v>7626.86</v>
      </c>
      <c r="E162" s="26">
        <f>D170</f>
        <v>5313.11</v>
      </c>
    </row>
    <row r="163" spans="2:5">
      <c r="B163" s="24" t="s">
        <v>70</v>
      </c>
      <c r="E163" s="24">
        <f>C162-E162</f>
        <v>709.41000000000076</v>
      </c>
    </row>
    <row r="165" spans="2:5">
      <c r="B165" s="24" t="s">
        <v>11</v>
      </c>
      <c r="D165" s="24" t="s">
        <v>12</v>
      </c>
    </row>
    <row r="167" spans="2:5">
      <c r="B167" s="24" t="s">
        <v>363</v>
      </c>
      <c r="D167" s="25">
        <v>5313.11</v>
      </c>
    </row>
    <row r="170" spans="2:5">
      <c r="B170" s="24" t="s">
        <v>13</v>
      </c>
      <c r="D170" s="26">
        <f>SUM(D167:D169)</f>
        <v>5313.11</v>
      </c>
    </row>
    <row r="173" spans="2:5">
      <c r="B173" s="24" t="s">
        <v>14</v>
      </c>
    </row>
    <row r="175" spans="2:5">
      <c r="B175" s="24" t="s">
        <v>15</v>
      </c>
      <c r="C175" s="24" t="s">
        <v>16</v>
      </c>
    </row>
    <row r="181" spans="2:5">
      <c r="C181" s="24" t="s">
        <v>0</v>
      </c>
    </row>
    <row r="182" spans="2:5">
      <c r="C182" s="24" t="s">
        <v>1</v>
      </c>
    </row>
    <row r="183" spans="2:5">
      <c r="B183" s="24" t="s">
        <v>2</v>
      </c>
    </row>
    <row r="184" spans="2:5">
      <c r="C184" s="24" t="s">
        <v>3</v>
      </c>
    </row>
    <row r="185" spans="2:5">
      <c r="B185" s="24" t="s">
        <v>65</v>
      </c>
      <c r="C185" s="24" t="s">
        <v>66</v>
      </c>
      <c r="D185" s="24">
        <v>13</v>
      </c>
    </row>
    <row r="188" spans="2:5">
      <c r="B188" s="24" t="s">
        <v>5</v>
      </c>
      <c r="C188" s="24" t="s">
        <v>6</v>
      </c>
      <c r="D188" s="24" t="s">
        <v>7</v>
      </c>
      <c r="E188" s="24" t="s">
        <v>8</v>
      </c>
    </row>
    <row r="189" spans="2:5">
      <c r="B189" s="24" t="s">
        <v>9</v>
      </c>
      <c r="C189" s="25">
        <v>10529.6</v>
      </c>
      <c r="D189" s="25">
        <v>8034.23</v>
      </c>
      <c r="E189" s="26">
        <f>D203</f>
        <v>55291.63</v>
      </c>
    </row>
    <row r="190" spans="2:5">
      <c r="B190" s="24" t="s">
        <v>10</v>
      </c>
      <c r="E190" s="24">
        <f>C189-E189</f>
        <v>-44762.03</v>
      </c>
    </row>
    <row r="192" spans="2:5">
      <c r="B192" s="24" t="s">
        <v>11</v>
      </c>
      <c r="D192" s="24" t="s">
        <v>12</v>
      </c>
    </row>
    <row r="194" spans="2:4">
      <c r="B194" s="24" t="s">
        <v>364</v>
      </c>
      <c r="D194" s="25">
        <v>4143</v>
      </c>
    </row>
    <row r="195" spans="2:4">
      <c r="B195" s="24" t="s">
        <v>365</v>
      </c>
      <c r="D195" s="25">
        <v>5945</v>
      </c>
    </row>
    <row r="196" spans="2:4">
      <c r="B196" s="24" t="s">
        <v>166</v>
      </c>
      <c r="D196" s="25">
        <v>28240</v>
      </c>
    </row>
    <row r="197" spans="2:4">
      <c r="B197" s="24" t="s">
        <v>55</v>
      </c>
      <c r="D197" s="25">
        <v>6503.75</v>
      </c>
    </row>
    <row r="198" spans="2:4">
      <c r="B198" s="24" t="s">
        <v>366</v>
      </c>
      <c r="D198" s="25">
        <v>10459.879999999999</v>
      </c>
    </row>
    <row r="203" spans="2:4">
      <c r="B203" s="24" t="s">
        <v>13</v>
      </c>
      <c r="D203" s="26">
        <f>SUM(D194:D202)</f>
        <v>55291.63</v>
      </c>
    </row>
    <row r="206" spans="2:4">
      <c r="B206" s="24" t="s">
        <v>14</v>
      </c>
    </row>
    <row r="208" spans="2:4">
      <c r="B208" s="24" t="s">
        <v>15</v>
      </c>
      <c r="C208" s="24" t="s">
        <v>16</v>
      </c>
    </row>
    <row r="220" spans="2:4">
      <c r="C220" s="24" t="s">
        <v>0</v>
      </c>
    </row>
    <row r="221" spans="2:4">
      <c r="C221" s="24" t="s">
        <v>1</v>
      </c>
    </row>
    <row r="222" spans="2:4">
      <c r="B222" s="24" t="s">
        <v>2</v>
      </c>
    </row>
    <row r="223" spans="2:4">
      <c r="C223" s="24" t="s">
        <v>3</v>
      </c>
    </row>
    <row r="224" spans="2:4">
      <c r="B224" s="24" t="s">
        <v>65</v>
      </c>
      <c r="C224" s="24" t="s">
        <v>66</v>
      </c>
      <c r="D224" s="24">
        <v>16</v>
      </c>
    </row>
    <row r="227" spans="2:5">
      <c r="B227" s="24" t="s">
        <v>5</v>
      </c>
      <c r="C227" s="24" t="s">
        <v>6</v>
      </c>
      <c r="D227" s="24" t="s">
        <v>7</v>
      </c>
      <c r="E227" s="24" t="s">
        <v>8</v>
      </c>
    </row>
    <row r="228" spans="2:5">
      <c r="B228" s="24" t="s">
        <v>9</v>
      </c>
      <c r="C228" s="25">
        <v>5802.26</v>
      </c>
      <c r="D228" s="25">
        <v>3355.59</v>
      </c>
      <c r="E228" s="24">
        <f>D243</f>
        <v>19471.22</v>
      </c>
    </row>
    <row r="229" spans="2:5">
      <c r="B229" s="24" t="s">
        <v>70</v>
      </c>
      <c r="E229" s="24">
        <f>C228-E228</f>
        <v>-13668.960000000001</v>
      </c>
    </row>
    <row r="231" spans="2:5">
      <c r="B231" s="24" t="s">
        <v>11</v>
      </c>
      <c r="D231" s="24" t="s">
        <v>12</v>
      </c>
    </row>
    <row r="233" spans="2:5">
      <c r="B233" s="24" t="s">
        <v>367</v>
      </c>
      <c r="D233" s="25">
        <v>6925</v>
      </c>
    </row>
    <row r="234" spans="2:5">
      <c r="B234" s="24" t="s">
        <v>368</v>
      </c>
      <c r="D234" s="25">
        <v>6175.05</v>
      </c>
    </row>
    <row r="235" spans="2:5">
      <c r="B235" s="24" t="s">
        <v>369</v>
      </c>
      <c r="D235" s="25">
        <v>4664.29</v>
      </c>
    </row>
    <row r="236" spans="2:5">
      <c r="B236" s="24" t="s">
        <v>362</v>
      </c>
      <c r="D236" s="25">
        <v>1706.88</v>
      </c>
    </row>
    <row r="243" spans="2:4">
      <c r="B243" s="24" t="s">
        <v>13</v>
      </c>
      <c r="D243" s="24">
        <f>SUM(D233:D242)</f>
        <v>19471.22</v>
      </c>
    </row>
    <row r="247" spans="2:4">
      <c r="B247" s="24" t="s">
        <v>14</v>
      </c>
    </row>
    <row r="249" spans="2:4">
      <c r="B249" s="24" t="s">
        <v>15</v>
      </c>
      <c r="C249" s="24" t="s">
        <v>16</v>
      </c>
    </row>
    <row r="252" spans="2:4">
      <c r="C252" s="24" t="s">
        <v>0</v>
      </c>
    </row>
    <row r="253" spans="2:4">
      <c r="C253" s="24" t="s">
        <v>1</v>
      </c>
    </row>
    <row r="254" spans="2:4">
      <c r="B254" s="24" t="s">
        <v>2</v>
      </c>
    </row>
    <row r="255" spans="2:4">
      <c r="C255" s="24" t="s">
        <v>3</v>
      </c>
    </row>
    <row r="256" spans="2:4">
      <c r="B256" s="24" t="s">
        <v>65</v>
      </c>
      <c r="C256" s="24" t="s">
        <v>66</v>
      </c>
      <c r="D256" s="24">
        <v>18</v>
      </c>
    </row>
    <row r="259" spans="2:5">
      <c r="B259" s="24" t="s">
        <v>5</v>
      </c>
      <c r="C259" s="24" t="s">
        <v>6</v>
      </c>
      <c r="D259" s="24" t="s">
        <v>7</v>
      </c>
      <c r="E259" s="24" t="s">
        <v>8</v>
      </c>
    </row>
    <row r="260" spans="2:5">
      <c r="B260" s="24" t="s">
        <v>9</v>
      </c>
      <c r="C260" s="25">
        <v>6131.7</v>
      </c>
      <c r="D260" s="25">
        <v>5521.18</v>
      </c>
      <c r="E260" s="24">
        <v>0</v>
      </c>
    </row>
    <row r="261" spans="2:5">
      <c r="B261" s="24" t="s">
        <v>71</v>
      </c>
      <c r="E261" s="24">
        <f>C260-E260</f>
        <v>6131.7</v>
      </c>
    </row>
    <row r="263" spans="2:5">
      <c r="B263" s="24" t="s">
        <v>11</v>
      </c>
      <c r="D263" s="24" t="s">
        <v>12</v>
      </c>
    </row>
    <row r="273" spans="2:4">
      <c r="B273" s="24" t="s">
        <v>13</v>
      </c>
      <c r="D273" s="24">
        <f>D265+D268+D269+D271</f>
        <v>0</v>
      </c>
    </row>
    <row r="277" spans="2:4">
      <c r="B277" s="24" t="s">
        <v>14</v>
      </c>
    </row>
    <row r="279" spans="2:4">
      <c r="B279" s="24" t="s">
        <v>15</v>
      </c>
      <c r="C279" s="24" t="s">
        <v>16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3:E768"/>
  <sheetViews>
    <sheetView topLeftCell="A746" workbookViewId="0">
      <selection activeCell="B741" sqref="B741:F768"/>
    </sheetView>
  </sheetViews>
  <sheetFormatPr defaultRowHeight="15"/>
  <cols>
    <col min="1" max="1" width="9.140625" style="24"/>
    <col min="2" max="2" width="26.5703125" style="24" customWidth="1"/>
    <col min="3" max="3" width="18.140625" style="24" customWidth="1"/>
    <col min="4" max="4" width="18" style="24" customWidth="1"/>
    <col min="5" max="5" width="16.7109375" style="24" customWidth="1"/>
  </cols>
  <sheetData>
    <row r="3" spans="2:5">
      <c r="C3" s="24" t="s">
        <v>0</v>
      </c>
    </row>
    <row r="4" spans="2:5">
      <c r="C4" s="24" t="s">
        <v>1</v>
      </c>
    </row>
    <row r="5" spans="2:5">
      <c r="B5" s="24" t="s">
        <v>2</v>
      </c>
    </row>
    <row r="6" spans="2:5">
      <c r="C6" s="24" t="s">
        <v>3</v>
      </c>
    </row>
    <row r="7" spans="2:5">
      <c r="B7" s="24" t="s">
        <v>65</v>
      </c>
      <c r="C7" s="24" t="s">
        <v>72</v>
      </c>
      <c r="D7" s="24" t="s">
        <v>21</v>
      </c>
    </row>
    <row r="10" spans="2:5">
      <c r="B10" s="24" t="s">
        <v>5</v>
      </c>
      <c r="C10" s="24" t="s">
        <v>6</v>
      </c>
      <c r="D10" s="24" t="s">
        <v>7</v>
      </c>
      <c r="E10" s="24" t="s">
        <v>8</v>
      </c>
    </row>
    <row r="11" spans="2:5">
      <c r="B11" s="24" t="s">
        <v>9</v>
      </c>
      <c r="C11" s="25">
        <v>0</v>
      </c>
      <c r="D11" s="25">
        <v>0</v>
      </c>
      <c r="E11" s="24">
        <v>0</v>
      </c>
    </row>
    <row r="12" spans="2:5">
      <c r="B12" s="24" t="s">
        <v>10</v>
      </c>
      <c r="E12" s="24">
        <f>C11-E11</f>
        <v>0</v>
      </c>
    </row>
    <row r="14" spans="2:5">
      <c r="B14" s="24" t="s">
        <v>11</v>
      </c>
      <c r="D14" s="24" t="s">
        <v>12</v>
      </c>
    </row>
    <row r="24" spans="2:4">
      <c r="B24" s="24" t="s">
        <v>13</v>
      </c>
      <c r="D24" s="24">
        <f>SUM(D15:D23)</f>
        <v>0</v>
      </c>
    </row>
    <row r="26" spans="2:4">
      <c r="B26" s="24" t="s">
        <v>14</v>
      </c>
    </row>
    <row r="28" spans="2:4">
      <c r="B28" s="24" t="s">
        <v>15</v>
      </c>
      <c r="C28" s="24" t="s">
        <v>16</v>
      </c>
    </row>
    <row r="34" spans="2:5">
      <c r="C34" s="24" t="s">
        <v>0</v>
      </c>
    </row>
    <row r="35" spans="2:5">
      <c r="C35" s="24" t="s">
        <v>1</v>
      </c>
    </row>
    <row r="36" spans="2:5">
      <c r="B36" s="24" t="s">
        <v>2</v>
      </c>
    </row>
    <row r="37" spans="2:5">
      <c r="C37" s="24" t="s">
        <v>3</v>
      </c>
    </row>
    <row r="38" spans="2:5">
      <c r="B38" s="24" t="s">
        <v>65</v>
      </c>
      <c r="C38" s="24" t="s">
        <v>72</v>
      </c>
      <c r="D38" s="24">
        <v>2</v>
      </c>
    </row>
    <row r="41" spans="2:5">
      <c r="B41" s="24" t="s">
        <v>5</v>
      </c>
      <c r="C41" s="24" t="s">
        <v>6</v>
      </c>
      <c r="D41" s="24" t="s">
        <v>7</v>
      </c>
      <c r="E41" s="24" t="s">
        <v>8</v>
      </c>
    </row>
    <row r="42" spans="2:5">
      <c r="B42" s="24" t="s">
        <v>9</v>
      </c>
      <c r="C42" s="25">
        <v>61391.76</v>
      </c>
      <c r="D42" s="25">
        <v>50638.29</v>
      </c>
      <c r="E42" s="24">
        <f>D56</f>
        <v>26859.29</v>
      </c>
    </row>
    <row r="43" spans="2:5">
      <c r="B43" s="24" t="s">
        <v>10</v>
      </c>
      <c r="E43" s="24">
        <f>C42-E42</f>
        <v>34532.47</v>
      </c>
    </row>
    <row r="45" spans="2:5">
      <c r="B45" s="24" t="s">
        <v>11</v>
      </c>
      <c r="D45" s="24" t="s">
        <v>12</v>
      </c>
    </row>
    <row r="47" spans="2:5">
      <c r="B47" s="24" t="s">
        <v>67</v>
      </c>
      <c r="D47" s="25">
        <v>4997.82</v>
      </c>
    </row>
    <row r="48" spans="2:5">
      <c r="B48" s="24" t="s">
        <v>360</v>
      </c>
      <c r="D48" s="25">
        <v>314.8</v>
      </c>
    </row>
    <row r="49" spans="1:5">
      <c r="B49" s="24" t="s">
        <v>67</v>
      </c>
      <c r="D49" s="25">
        <v>4901.5600000000004</v>
      </c>
    </row>
    <row r="50" spans="1:5">
      <c r="B50" s="24" t="s">
        <v>360</v>
      </c>
      <c r="D50" s="25">
        <v>1598.25</v>
      </c>
    </row>
    <row r="51" spans="1:5">
      <c r="B51" s="24" t="s">
        <v>103</v>
      </c>
      <c r="D51" s="25">
        <v>6318.75</v>
      </c>
    </row>
    <row r="52" spans="1:5">
      <c r="B52" s="24" t="s">
        <v>67</v>
      </c>
      <c r="D52" s="25">
        <v>4901.5600000000004</v>
      </c>
    </row>
    <row r="53" spans="1:5">
      <c r="B53" s="24" t="s">
        <v>360</v>
      </c>
      <c r="D53" s="25">
        <v>1598.23</v>
      </c>
    </row>
    <row r="54" spans="1:5">
      <c r="B54" s="24" t="s">
        <v>379</v>
      </c>
      <c r="D54" s="25">
        <v>2228.3200000000002</v>
      </c>
    </row>
    <row r="55" spans="1:5" s="13" customFormat="1">
      <c r="A55" s="24"/>
      <c r="B55" s="24"/>
      <c r="C55" s="24"/>
      <c r="D55" s="24"/>
      <c r="E55" s="24"/>
    </row>
    <row r="56" spans="1:5">
      <c r="B56" s="24" t="s">
        <v>13</v>
      </c>
      <c r="D56" s="24">
        <f>SUM(D46:D54)</f>
        <v>26859.29</v>
      </c>
    </row>
    <row r="58" spans="1:5">
      <c r="B58" s="24" t="s">
        <v>14</v>
      </c>
    </row>
    <row r="60" spans="1:5">
      <c r="B60" s="24" t="s">
        <v>15</v>
      </c>
      <c r="C60" s="24" t="s">
        <v>16</v>
      </c>
    </row>
    <row r="66" spans="2:5">
      <c r="C66" s="24" t="s">
        <v>0</v>
      </c>
    </row>
    <row r="67" spans="2:5">
      <c r="C67" s="24" t="s">
        <v>1</v>
      </c>
    </row>
    <row r="68" spans="2:5">
      <c r="B68" s="24" t="s">
        <v>2</v>
      </c>
    </row>
    <row r="69" spans="2:5">
      <c r="C69" s="24" t="s">
        <v>3</v>
      </c>
    </row>
    <row r="70" spans="2:5">
      <c r="B70" s="24" t="s">
        <v>65</v>
      </c>
      <c r="C70" s="24" t="s">
        <v>72</v>
      </c>
      <c r="D70" s="24" t="s">
        <v>22</v>
      </c>
    </row>
    <row r="73" spans="2:5">
      <c r="B73" s="24" t="s">
        <v>5</v>
      </c>
      <c r="C73" s="24" t="s">
        <v>6</v>
      </c>
      <c r="D73" s="24" t="s">
        <v>7</v>
      </c>
      <c r="E73" s="24" t="s">
        <v>8</v>
      </c>
    </row>
    <row r="74" spans="2:5">
      <c r="B74" s="24" t="s">
        <v>9</v>
      </c>
      <c r="C74" s="25">
        <v>50031.96</v>
      </c>
      <c r="D74" s="25">
        <v>46907.25</v>
      </c>
      <c r="E74" s="24">
        <f>D89</f>
        <v>36624.5</v>
      </c>
    </row>
    <row r="75" spans="2:5">
      <c r="B75" s="24" t="s">
        <v>68</v>
      </c>
      <c r="E75" s="24">
        <f>C74-E74</f>
        <v>13407.46</v>
      </c>
    </row>
    <row r="77" spans="2:5">
      <c r="B77" s="24" t="s">
        <v>11</v>
      </c>
      <c r="D77" s="24" t="s">
        <v>12</v>
      </c>
    </row>
    <row r="79" spans="2:5">
      <c r="B79" s="24" t="s">
        <v>398</v>
      </c>
      <c r="D79" s="25">
        <v>3021.76</v>
      </c>
    </row>
    <row r="80" spans="2:5">
      <c r="B80" s="24" t="s">
        <v>110</v>
      </c>
      <c r="D80" s="25">
        <v>3335</v>
      </c>
    </row>
    <row r="81" spans="2:4">
      <c r="B81" s="24" t="s">
        <v>67</v>
      </c>
      <c r="D81" s="25">
        <v>2133.37</v>
      </c>
    </row>
    <row r="82" spans="2:4">
      <c r="B82" s="24" t="s">
        <v>370</v>
      </c>
      <c r="D82" s="25">
        <v>1525.88</v>
      </c>
    </row>
    <row r="83" spans="2:4">
      <c r="B83" s="24" t="s">
        <v>67</v>
      </c>
      <c r="D83" s="25">
        <v>1685.89</v>
      </c>
    </row>
    <row r="84" spans="2:4">
      <c r="B84" s="24" t="s">
        <v>67</v>
      </c>
      <c r="D84" s="25">
        <v>1685.89</v>
      </c>
    </row>
    <row r="85" spans="2:4">
      <c r="B85" s="24" t="s">
        <v>399</v>
      </c>
      <c r="D85" s="25">
        <v>12592</v>
      </c>
    </row>
    <row r="86" spans="2:4">
      <c r="B86" s="24" t="s">
        <v>400</v>
      </c>
      <c r="D86" s="25">
        <v>2247.85</v>
      </c>
    </row>
    <row r="87" spans="2:4">
      <c r="B87" s="24" t="s">
        <v>103</v>
      </c>
      <c r="D87" s="25">
        <v>8396.86</v>
      </c>
    </row>
    <row r="89" spans="2:4">
      <c r="B89" s="24" t="s">
        <v>13</v>
      </c>
      <c r="D89" s="24">
        <f>SUM(D78:D88)</f>
        <v>36624.5</v>
      </c>
    </row>
    <row r="91" spans="2:4">
      <c r="B91" s="24" t="s">
        <v>14</v>
      </c>
    </row>
    <row r="93" spans="2:4">
      <c r="B93" s="24" t="s">
        <v>15</v>
      </c>
      <c r="C93" s="24" t="s">
        <v>16</v>
      </c>
    </row>
    <row r="100" spans="2:5">
      <c r="C100" s="24" t="s">
        <v>0</v>
      </c>
    </row>
    <row r="101" spans="2:5">
      <c r="C101" s="24" t="s">
        <v>1</v>
      </c>
    </row>
    <row r="102" spans="2:5">
      <c r="B102" s="24" t="s">
        <v>2</v>
      </c>
    </row>
    <row r="103" spans="2:5">
      <c r="C103" s="24" t="s">
        <v>3</v>
      </c>
    </row>
    <row r="104" spans="2:5">
      <c r="B104" s="24" t="s">
        <v>65</v>
      </c>
      <c r="C104" s="24" t="s">
        <v>72</v>
      </c>
      <c r="D104" s="24">
        <v>4</v>
      </c>
    </row>
    <row r="107" spans="2:5">
      <c r="B107" s="24" t="s">
        <v>5</v>
      </c>
      <c r="C107" s="24" t="s">
        <v>6</v>
      </c>
      <c r="D107" s="24" t="s">
        <v>7</v>
      </c>
      <c r="E107" s="24" t="s">
        <v>8</v>
      </c>
    </row>
    <row r="108" spans="2:5">
      <c r="B108" s="24" t="s">
        <v>9</v>
      </c>
      <c r="C108" s="25">
        <v>4904.28</v>
      </c>
      <c r="D108" s="25">
        <v>4254.12</v>
      </c>
      <c r="E108" s="24">
        <f>D122</f>
        <v>13697.929999999998</v>
      </c>
    </row>
    <row r="109" spans="2:5">
      <c r="B109" s="24" t="s">
        <v>68</v>
      </c>
      <c r="E109" s="24">
        <f>C108-E108</f>
        <v>-8793.6499999999978</v>
      </c>
    </row>
    <row r="111" spans="2:5">
      <c r="B111" s="24" t="s">
        <v>11</v>
      </c>
      <c r="D111" s="24" t="s">
        <v>12</v>
      </c>
    </row>
    <row r="113" spans="2:4">
      <c r="B113" s="24" t="s">
        <v>94</v>
      </c>
      <c r="D113" s="25">
        <v>6913.9</v>
      </c>
    </row>
    <row r="114" spans="2:4">
      <c r="B114" s="24" t="s">
        <v>401</v>
      </c>
      <c r="D114" s="25">
        <v>3311.04</v>
      </c>
    </row>
    <row r="115" spans="2:4">
      <c r="B115" s="24" t="s">
        <v>360</v>
      </c>
      <c r="D115" s="25">
        <f>314.8+3158.19</f>
        <v>3472.9900000000002</v>
      </c>
    </row>
    <row r="122" spans="2:4">
      <c r="B122" s="24" t="s">
        <v>13</v>
      </c>
      <c r="D122" s="24">
        <f>SUM(D112:D121)</f>
        <v>13697.929999999998</v>
      </c>
    </row>
    <row r="124" spans="2:4">
      <c r="B124" s="24" t="s">
        <v>14</v>
      </c>
    </row>
    <row r="126" spans="2:4">
      <c r="B126" s="24" t="s">
        <v>15</v>
      </c>
      <c r="C126" s="24" t="s">
        <v>16</v>
      </c>
    </row>
    <row r="133" spans="2:5">
      <c r="C133" s="24" t="s">
        <v>0</v>
      </c>
    </row>
    <row r="134" spans="2:5">
      <c r="C134" s="24" t="s">
        <v>1</v>
      </c>
    </row>
    <row r="135" spans="2:5">
      <c r="B135" s="24" t="s">
        <v>2</v>
      </c>
    </row>
    <row r="136" spans="2:5">
      <c r="C136" s="24" t="s">
        <v>3</v>
      </c>
    </row>
    <row r="137" spans="2:5">
      <c r="B137" s="24" t="s">
        <v>65</v>
      </c>
      <c r="C137" s="24" t="s">
        <v>72</v>
      </c>
      <c r="D137" s="24" t="s">
        <v>76</v>
      </c>
    </row>
    <row r="140" spans="2:5">
      <c r="B140" s="24" t="s">
        <v>5</v>
      </c>
      <c r="C140" s="24" t="s">
        <v>6</v>
      </c>
      <c r="D140" s="24" t="s">
        <v>7</v>
      </c>
      <c r="E140" s="24" t="s">
        <v>8</v>
      </c>
    </row>
    <row r="141" spans="2:5">
      <c r="B141" s="24" t="s">
        <v>9</v>
      </c>
      <c r="C141" s="25">
        <v>28452.3</v>
      </c>
      <c r="D141" s="25">
        <v>28940.69</v>
      </c>
      <c r="E141" s="24">
        <f>D158</f>
        <v>85433.76999999999</v>
      </c>
    </row>
    <row r="142" spans="2:5">
      <c r="B142" s="24" t="s">
        <v>68</v>
      </c>
      <c r="E142" s="24">
        <f>C141-E141</f>
        <v>-56981.469999999987</v>
      </c>
    </row>
    <row r="144" spans="2:5">
      <c r="B144" s="24" t="s">
        <v>11</v>
      </c>
      <c r="D144" s="24" t="s">
        <v>12</v>
      </c>
    </row>
    <row r="146" spans="2:4">
      <c r="B146" s="24" t="s">
        <v>398</v>
      </c>
      <c r="D146" s="25">
        <v>3603.63</v>
      </c>
    </row>
    <row r="147" spans="2:4">
      <c r="B147" s="24" t="s">
        <v>55</v>
      </c>
      <c r="D147" s="25">
        <v>2231.15</v>
      </c>
    </row>
    <row r="148" spans="2:4">
      <c r="B148" s="24" t="s">
        <v>407</v>
      </c>
      <c r="D148" s="25">
        <v>5279.97</v>
      </c>
    </row>
    <row r="149" spans="2:4">
      <c r="B149" s="24" t="s">
        <v>408</v>
      </c>
      <c r="D149" s="25">
        <v>21672</v>
      </c>
    </row>
    <row r="150" spans="2:4">
      <c r="B150" s="24" t="s">
        <v>409</v>
      </c>
      <c r="D150" s="25">
        <v>5400.62</v>
      </c>
    </row>
    <row r="151" spans="2:4">
      <c r="B151" s="24" t="s">
        <v>54</v>
      </c>
      <c r="D151" s="25">
        <v>46793</v>
      </c>
    </row>
    <row r="152" spans="2:4">
      <c r="B152" s="24" t="s">
        <v>371</v>
      </c>
      <c r="D152" s="25">
        <v>453.4</v>
      </c>
    </row>
    <row r="158" spans="2:4">
      <c r="B158" s="24" t="s">
        <v>13</v>
      </c>
      <c r="D158" s="24">
        <f>SUM(D145:D157)</f>
        <v>85433.76999999999</v>
      </c>
    </row>
    <row r="160" spans="2:4">
      <c r="B160" s="24" t="s">
        <v>14</v>
      </c>
    </row>
    <row r="162" spans="2:5">
      <c r="B162" s="24" t="s">
        <v>15</v>
      </c>
      <c r="C162" s="24" t="s">
        <v>16</v>
      </c>
    </row>
    <row r="165" spans="2:5">
      <c r="C165" s="24" t="s">
        <v>0</v>
      </c>
    </row>
    <row r="166" spans="2:5">
      <c r="C166" s="24" t="s">
        <v>1</v>
      </c>
    </row>
    <row r="167" spans="2:5">
      <c r="B167" s="24" t="s">
        <v>2</v>
      </c>
    </row>
    <row r="168" spans="2:5">
      <c r="C168" s="24" t="s">
        <v>3</v>
      </c>
    </row>
    <row r="169" spans="2:5">
      <c r="B169" s="24" t="s">
        <v>65</v>
      </c>
      <c r="C169" s="24" t="s">
        <v>72</v>
      </c>
      <c r="D169" s="24">
        <v>8</v>
      </c>
    </row>
    <row r="172" spans="2:5">
      <c r="B172" s="24" t="s">
        <v>5</v>
      </c>
      <c r="C172" s="24" t="s">
        <v>6</v>
      </c>
      <c r="D172" s="24" t="s">
        <v>7</v>
      </c>
      <c r="E172" s="24" t="s">
        <v>8</v>
      </c>
    </row>
    <row r="173" spans="2:5">
      <c r="B173" s="24" t="s">
        <v>9</v>
      </c>
      <c r="C173" s="25">
        <v>28788</v>
      </c>
      <c r="D173" s="25">
        <v>28748.55</v>
      </c>
      <c r="E173" s="24">
        <f>D186</f>
        <v>18617.14</v>
      </c>
    </row>
    <row r="174" spans="2:5">
      <c r="B174" s="24" t="s">
        <v>70</v>
      </c>
      <c r="E174" s="24">
        <f>C173-E173</f>
        <v>10170.86</v>
      </c>
    </row>
    <row r="176" spans="2:5">
      <c r="B176" s="24" t="s">
        <v>11</v>
      </c>
      <c r="D176" s="24" t="s">
        <v>12</v>
      </c>
    </row>
    <row r="178" spans="2:4">
      <c r="B178" s="24" t="s">
        <v>363</v>
      </c>
      <c r="D178" s="25">
        <v>10043.040000000001</v>
      </c>
    </row>
    <row r="179" spans="2:4">
      <c r="B179" s="24" t="s">
        <v>410</v>
      </c>
      <c r="D179" s="25">
        <v>1109.0999999999999</v>
      </c>
    </row>
    <row r="180" spans="2:4">
      <c r="B180" s="24" t="s">
        <v>411</v>
      </c>
      <c r="D180" s="25">
        <v>7465</v>
      </c>
    </row>
    <row r="186" spans="2:4">
      <c r="B186" s="24" t="s">
        <v>13</v>
      </c>
      <c r="D186" s="24">
        <f>SUM(D177:D185)</f>
        <v>18617.14</v>
      </c>
    </row>
    <row r="188" spans="2:4">
      <c r="B188" s="24" t="s">
        <v>14</v>
      </c>
    </row>
    <row r="190" spans="2:4">
      <c r="B190" s="24" t="s">
        <v>15</v>
      </c>
      <c r="C190" s="24" t="s">
        <v>16</v>
      </c>
    </row>
    <row r="198" spans="2:5">
      <c r="C198" s="24" t="s">
        <v>0</v>
      </c>
    </row>
    <row r="199" spans="2:5">
      <c r="C199" s="24" t="s">
        <v>1</v>
      </c>
    </row>
    <row r="200" spans="2:5">
      <c r="B200" s="24" t="s">
        <v>2</v>
      </c>
    </row>
    <row r="201" spans="2:5">
      <c r="C201" s="24" t="s">
        <v>3</v>
      </c>
    </row>
    <row r="202" spans="2:5">
      <c r="B202" s="24" t="s">
        <v>65</v>
      </c>
      <c r="C202" s="24" t="s">
        <v>72</v>
      </c>
      <c r="D202" s="24">
        <v>9</v>
      </c>
    </row>
    <row r="205" spans="2:5">
      <c r="B205" s="24" t="s">
        <v>5</v>
      </c>
      <c r="C205" s="24" t="s">
        <v>6</v>
      </c>
      <c r="D205" s="24" t="s">
        <v>7</v>
      </c>
      <c r="E205" s="24" t="s">
        <v>8</v>
      </c>
    </row>
    <row r="206" spans="2:5">
      <c r="B206" s="24" t="s">
        <v>9</v>
      </c>
      <c r="C206" s="25">
        <v>1567.02</v>
      </c>
      <c r="D206" s="25">
        <v>1720.62</v>
      </c>
      <c r="E206" s="24">
        <f>D219</f>
        <v>8351.85</v>
      </c>
    </row>
    <row r="207" spans="2:5">
      <c r="B207" s="24" t="s">
        <v>68</v>
      </c>
      <c r="E207" s="24">
        <f>C206-E206</f>
        <v>-6784.83</v>
      </c>
    </row>
    <row r="209" spans="2:4">
      <c r="B209" s="24" t="s">
        <v>11</v>
      </c>
      <c r="D209" s="24" t="s">
        <v>12</v>
      </c>
    </row>
    <row r="211" spans="2:4">
      <c r="B211" s="24" t="s">
        <v>73</v>
      </c>
      <c r="D211" s="25">
        <v>1562.22</v>
      </c>
    </row>
    <row r="212" spans="2:4">
      <c r="B212" s="24" t="s">
        <v>69</v>
      </c>
      <c r="D212" s="25">
        <v>897.53</v>
      </c>
    </row>
    <row r="213" spans="2:4">
      <c r="B213" s="24" t="s">
        <v>104</v>
      </c>
      <c r="D213" s="25">
        <v>5892.1</v>
      </c>
    </row>
    <row r="219" spans="2:4">
      <c r="B219" s="24" t="s">
        <v>13</v>
      </c>
      <c r="D219" s="24">
        <f>SUM(D210:D218)</f>
        <v>8351.85</v>
      </c>
    </row>
    <row r="221" spans="2:4">
      <c r="B221" s="24" t="s">
        <v>14</v>
      </c>
    </row>
    <row r="223" spans="2:4">
      <c r="B223" s="24" t="s">
        <v>15</v>
      </c>
      <c r="C223" s="24" t="s">
        <v>16</v>
      </c>
    </row>
    <row r="227" spans="2:5">
      <c r="C227" s="24" t="s">
        <v>0</v>
      </c>
    </row>
    <row r="228" spans="2:5">
      <c r="C228" s="24" t="s">
        <v>1</v>
      </c>
    </row>
    <row r="229" spans="2:5">
      <c r="B229" s="24" t="s">
        <v>2</v>
      </c>
    </row>
    <row r="230" spans="2:5">
      <c r="C230" s="24" t="s">
        <v>3</v>
      </c>
    </row>
    <row r="231" spans="2:5">
      <c r="B231" s="24" t="s">
        <v>65</v>
      </c>
      <c r="C231" s="24" t="s">
        <v>72</v>
      </c>
      <c r="D231" s="24">
        <v>10</v>
      </c>
    </row>
    <row r="234" spans="2:5">
      <c r="B234" s="24" t="s">
        <v>5</v>
      </c>
      <c r="C234" s="24" t="s">
        <v>6</v>
      </c>
      <c r="D234" s="24" t="s">
        <v>7</v>
      </c>
      <c r="E234" s="24" t="s">
        <v>8</v>
      </c>
    </row>
    <row r="235" spans="2:5">
      <c r="B235" s="24" t="s">
        <v>9</v>
      </c>
      <c r="C235" s="25">
        <v>25088.94</v>
      </c>
      <c r="D235" s="25">
        <v>23537.23</v>
      </c>
      <c r="E235" s="24">
        <f>D248</f>
        <v>5904.27</v>
      </c>
    </row>
    <row r="236" spans="2:5">
      <c r="B236" s="24" t="s">
        <v>10</v>
      </c>
      <c r="E236" s="24">
        <f>C235-E235</f>
        <v>19184.669999999998</v>
      </c>
    </row>
    <row r="238" spans="2:5">
      <c r="B238" s="24" t="s">
        <v>11</v>
      </c>
      <c r="D238" s="24" t="s">
        <v>12</v>
      </c>
    </row>
    <row r="240" spans="2:5">
      <c r="B240" s="24" t="s">
        <v>88</v>
      </c>
      <c r="D240" s="25">
        <v>263.12</v>
      </c>
    </row>
    <row r="241" spans="2:4">
      <c r="B241" s="24" t="s">
        <v>370</v>
      </c>
      <c r="D241" s="25">
        <v>130.08000000000001</v>
      </c>
    </row>
    <row r="242" spans="2:4">
      <c r="B242" s="24" t="s">
        <v>67</v>
      </c>
      <c r="D242" s="25">
        <v>1685.89</v>
      </c>
    </row>
    <row r="243" spans="2:4">
      <c r="B243" s="24" t="s">
        <v>67</v>
      </c>
      <c r="D243" s="25">
        <v>1685.89</v>
      </c>
    </row>
    <row r="244" spans="2:4">
      <c r="B244" s="24" t="s">
        <v>67</v>
      </c>
      <c r="D244" s="25">
        <v>1685.89</v>
      </c>
    </row>
    <row r="245" spans="2:4">
      <c r="B245" s="24" t="s">
        <v>371</v>
      </c>
      <c r="D245" s="25">
        <v>453.4</v>
      </c>
    </row>
    <row r="248" spans="2:4">
      <c r="B248" s="24" t="s">
        <v>13</v>
      </c>
      <c r="D248" s="24">
        <f>SUM(D240:D247)</f>
        <v>5904.27</v>
      </c>
    </row>
    <row r="250" spans="2:4">
      <c r="B250" s="24" t="s">
        <v>14</v>
      </c>
    </row>
    <row r="252" spans="2:4">
      <c r="B252" s="24" t="s">
        <v>15</v>
      </c>
      <c r="C252" s="24" t="s">
        <v>16</v>
      </c>
    </row>
    <row r="256" spans="2:4">
      <c r="C256" s="24" t="s">
        <v>0</v>
      </c>
    </row>
    <row r="257" spans="2:5">
      <c r="C257" s="24" t="s">
        <v>1</v>
      </c>
    </row>
    <row r="258" spans="2:5">
      <c r="B258" s="24" t="s">
        <v>2</v>
      </c>
    </row>
    <row r="259" spans="2:5">
      <c r="C259" s="24" t="s">
        <v>3</v>
      </c>
    </row>
    <row r="260" spans="2:5">
      <c r="B260" s="24" t="s">
        <v>65</v>
      </c>
      <c r="C260" s="24" t="s">
        <v>72</v>
      </c>
      <c r="D260" s="24">
        <v>13</v>
      </c>
    </row>
    <row r="263" spans="2:5">
      <c r="B263" s="24" t="s">
        <v>5</v>
      </c>
      <c r="C263" s="24" t="s">
        <v>6</v>
      </c>
      <c r="D263" s="24" t="s">
        <v>7</v>
      </c>
      <c r="E263" s="24" t="s">
        <v>8</v>
      </c>
    </row>
    <row r="264" spans="2:5">
      <c r="B264" s="24" t="s">
        <v>9</v>
      </c>
      <c r="C264" s="25">
        <v>3412.26</v>
      </c>
      <c r="D264" s="25">
        <v>3547.57</v>
      </c>
      <c r="E264" s="24">
        <f>D277</f>
        <v>7160.72</v>
      </c>
    </row>
    <row r="265" spans="2:5">
      <c r="B265" s="24" t="s">
        <v>79</v>
      </c>
      <c r="E265" s="24">
        <f>C264-E264</f>
        <v>-3748.46</v>
      </c>
    </row>
    <row r="267" spans="2:5">
      <c r="B267" s="24" t="s">
        <v>11</v>
      </c>
      <c r="D267" s="24" t="s">
        <v>12</v>
      </c>
    </row>
    <row r="269" spans="2:5">
      <c r="B269" s="24" t="s">
        <v>372</v>
      </c>
      <c r="D269" s="25">
        <v>7160.72</v>
      </c>
    </row>
    <row r="277" spans="2:4">
      <c r="B277" s="24" t="s">
        <v>13</v>
      </c>
      <c r="D277" s="24">
        <f>SUM(D268:D276)</f>
        <v>7160.72</v>
      </c>
    </row>
    <row r="279" spans="2:4">
      <c r="B279" s="24" t="s">
        <v>14</v>
      </c>
    </row>
    <row r="281" spans="2:4">
      <c r="B281" s="24" t="s">
        <v>15</v>
      </c>
      <c r="C281" s="24" t="s">
        <v>16</v>
      </c>
    </row>
    <row r="284" spans="2:4">
      <c r="C284" s="24" t="s">
        <v>0</v>
      </c>
    </row>
    <row r="285" spans="2:4">
      <c r="C285" s="24" t="s">
        <v>1</v>
      </c>
    </row>
    <row r="286" spans="2:4">
      <c r="B286" s="24" t="s">
        <v>2</v>
      </c>
    </row>
    <row r="287" spans="2:4">
      <c r="C287" s="24" t="s">
        <v>3</v>
      </c>
    </row>
    <row r="288" spans="2:4">
      <c r="B288" s="24" t="s">
        <v>65</v>
      </c>
      <c r="C288" s="24" t="s">
        <v>72</v>
      </c>
      <c r="D288" s="24">
        <v>14</v>
      </c>
    </row>
    <row r="291" spans="2:5">
      <c r="B291" s="24" t="s">
        <v>5</v>
      </c>
      <c r="C291" s="24" t="s">
        <v>6</v>
      </c>
      <c r="D291" s="24" t="s">
        <v>7</v>
      </c>
      <c r="E291" s="24" t="s">
        <v>8</v>
      </c>
    </row>
    <row r="292" spans="2:5">
      <c r="B292" s="24" t="s">
        <v>9</v>
      </c>
      <c r="C292" s="25">
        <v>33018.36</v>
      </c>
      <c r="D292" s="25">
        <v>33035.440000000002</v>
      </c>
      <c r="E292" s="24">
        <f>D305</f>
        <v>0</v>
      </c>
    </row>
    <row r="293" spans="2:5">
      <c r="B293" s="24" t="s">
        <v>68</v>
      </c>
      <c r="E293" s="24">
        <f>C292-E292</f>
        <v>33018.36</v>
      </c>
    </row>
    <row r="295" spans="2:5">
      <c r="B295" s="24" t="s">
        <v>11</v>
      </c>
      <c r="D295" s="24" t="s">
        <v>12</v>
      </c>
    </row>
    <row r="305" spans="2:5">
      <c r="B305" s="24" t="s">
        <v>13</v>
      </c>
      <c r="D305" s="24">
        <f>SUM(D296:D304)</f>
        <v>0</v>
      </c>
    </row>
    <row r="307" spans="2:5">
      <c r="B307" s="24" t="s">
        <v>14</v>
      </c>
    </row>
    <row r="309" spans="2:5">
      <c r="B309" s="24" t="s">
        <v>15</v>
      </c>
      <c r="C309" s="24" t="s">
        <v>16</v>
      </c>
    </row>
    <row r="312" spans="2:5">
      <c r="C312" s="24" t="s">
        <v>0</v>
      </c>
    </row>
    <row r="313" spans="2:5">
      <c r="C313" s="24" t="s">
        <v>1</v>
      </c>
    </row>
    <row r="314" spans="2:5">
      <c r="B314" s="24" t="s">
        <v>2</v>
      </c>
    </row>
    <row r="315" spans="2:5">
      <c r="C315" s="24" t="s">
        <v>3</v>
      </c>
    </row>
    <row r="316" spans="2:5">
      <c r="B316" s="24" t="s">
        <v>65</v>
      </c>
      <c r="C316" s="24" t="s">
        <v>72</v>
      </c>
      <c r="D316" s="24">
        <v>15</v>
      </c>
    </row>
    <row r="319" spans="2:5">
      <c r="B319" s="24" t="s">
        <v>5</v>
      </c>
      <c r="C319" s="24" t="s">
        <v>6</v>
      </c>
      <c r="D319" s="24" t="s">
        <v>7</v>
      </c>
      <c r="E319" s="24" t="s">
        <v>8</v>
      </c>
    </row>
    <row r="320" spans="2:5">
      <c r="B320" s="24" t="s">
        <v>9</v>
      </c>
      <c r="C320" s="25">
        <v>3453.24</v>
      </c>
      <c r="D320" s="25">
        <v>3199.41</v>
      </c>
      <c r="E320" s="24">
        <f>D333</f>
        <v>14283.73</v>
      </c>
    </row>
    <row r="321" spans="2:5">
      <c r="B321" s="24" t="s">
        <v>71</v>
      </c>
      <c r="E321" s="24">
        <f>C320-E320</f>
        <v>-10830.49</v>
      </c>
    </row>
    <row r="323" spans="2:5">
      <c r="B323" s="24" t="s">
        <v>11</v>
      </c>
      <c r="D323" s="24" t="s">
        <v>12</v>
      </c>
    </row>
    <row r="325" spans="2:5">
      <c r="B325" s="24" t="s">
        <v>166</v>
      </c>
      <c r="D325" s="25">
        <v>5458</v>
      </c>
    </row>
    <row r="326" spans="2:5">
      <c r="B326" s="24" t="s">
        <v>373</v>
      </c>
      <c r="D326" s="25">
        <v>8236.26</v>
      </c>
    </row>
    <row r="327" spans="2:5">
      <c r="B327" s="24" t="s">
        <v>55</v>
      </c>
      <c r="D327" s="25">
        <v>589.47</v>
      </c>
    </row>
    <row r="333" spans="2:5">
      <c r="B333" s="24" t="s">
        <v>13</v>
      </c>
      <c r="D333" s="24">
        <f>SUM(D324:D332)</f>
        <v>14283.73</v>
      </c>
    </row>
    <row r="335" spans="2:5">
      <c r="B335" s="24" t="s">
        <v>14</v>
      </c>
    </row>
    <row r="337" spans="2:5">
      <c r="B337" s="24" t="s">
        <v>15</v>
      </c>
      <c r="C337" s="24" t="s">
        <v>16</v>
      </c>
    </row>
    <row r="340" spans="2:5">
      <c r="C340" s="24" t="s">
        <v>0</v>
      </c>
    </row>
    <row r="341" spans="2:5">
      <c r="C341" s="24" t="s">
        <v>1</v>
      </c>
    </row>
    <row r="342" spans="2:5">
      <c r="B342" s="24" t="s">
        <v>2</v>
      </c>
    </row>
    <row r="343" spans="2:5">
      <c r="C343" s="24" t="s">
        <v>3</v>
      </c>
    </row>
    <row r="344" spans="2:5">
      <c r="B344" s="24" t="s">
        <v>65</v>
      </c>
      <c r="C344" s="24" t="s">
        <v>72</v>
      </c>
      <c r="D344" s="24">
        <v>16</v>
      </c>
    </row>
    <row r="347" spans="2:5">
      <c r="B347" s="24" t="s">
        <v>5</v>
      </c>
      <c r="C347" s="24" t="s">
        <v>6</v>
      </c>
      <c r="D347" s="24" t="s">
        <v>7</v>
      </c>
      <c r="E347" s="24" t="s">
        <v>8</v>
      </c>
    </row>
    <row r="348" spans="2:5">
      <c r="B348" s="24" t="s">
        <v>9</v>
      </c>
      <c r="C348" s="25">
        <v>39205.800000000003</v>
      </c>
      <c r="D348" s="25">
        <v>41637.440000000002</v>
      </c>
      <c r="E348" s="24">
        <f>D363</f>
        <v>7533.8600000000006</v>
      </c>
    </row>
    <row r="349" spans="2:5">
      <c r="B349" s="24" t="s">
        <v>70</v>
      </c>
      <c r="E349" s="24">
        <f>C348-E348</f>
        <v>31671.940000000002</v>
      </c>
    </row>
    <row r="351" spans="2:5">
      <c r="B351" s="24" t="s">
        <v>11</v>
      </c>
      <c r="D351" s="24" t="s">
        <v>12</v>
      </c>
    </row>
    <row r="353" spans="2:4">
      <c r="B353" s="24" t="s">
        <v>374</v>
      </c>
      <c r="D353" s="25">
        <v>6938.22</v>
      </c>
    </row>
    <row r="354" spans="2:4">
      <c r="B354" s="24" t="s">
        <v>69</v>
      </c>
      <c r="D354" s="25">
        <v>595.64</v>
      </c>
    </row>
    <row r="363" spans="2:4">
      <c r="B363" s="24" t="s">
        <v>13</v>
      </c>
      <c r="D363" s="24">
        <f>SUM(D352:D362)</f>
        <v>7533.8600000000006</v>
      </c>
    </row>
    <row r="365" spans="2:4">
      <c r="B365" s="24" t="s">
        <v>14</v>
      </c>
    </row>
    <row r="367" spans="2:4">
      <c r="B367" s="24" t="s">
        <v>15</v>
      </c>
      <c r="C367" s="24" t="s">
        <v>16</v>
      </c>
    </row>
    <row r="370" spans="2:5">
      <c r="C370" s="24" t="s">
        <v>0</v>
      </c>
    </row>
    <row r="371" spans="2:5">
      <c r="C371" s="24" t="s">
        <v>1</v>
      </c>
    </row>
    <row r="372" spans="2:5">
      <c r="B372" s="24" t="s">
        <v>2</v>
      </c>
    </row>
    <row r="373" spans="2:5">
      <c r="C373" s="24" t="s">
        <v>3</v>
      </c>
    </row>
    <row r="374" spans="2:5">
      <c r="B374" s="24" t="s">
        <v>65</v>
      </c>
      <c r="C374" s="24" t="s">
        <v>72</v>
      </c>
      <c r="D374" s="24">
        <v>18</v>
      </c>
    </row>
    <row r="377" spans="2:5">
      <c r="B377" s="24" t="s">
        <v>5</v>
      </c>
      <c r="C377" s="24" t="s">
        <v>6</v>
      </c>
      <c r="D377" s="24" t="s">
        <v>7</v>
      </c>
      <c r="E377" s="24" t="s">
        <v>8</v>
      </c>
    </row>
    <row r="378" spans="2:5">
      <c r="B378" s="24" t="s">
        <v>9</v>
      </c>
      <c r="C378" s="25">
        <v>21442.98</v>
      </c>
      <c r="D378" s="25">
        <v>13162.34</v>
      </c>
      <c r="E378" s="24">
        <f>D394</f>
        <v>20505.079999999998</v>
      </c>
    </row>
    <row r="379" spans="2:5">
      <c r="B379" s="24" t="s">
        <v>70</v>
      </c>
      <c r="E379" s="24">
        <f>C378-E378</f>
        <v>937.90000000000146</v>
      </c>
    </row>
    <row r="381" spans="2:5">
      <c r="B381" s="24" t="s">
        <v>11</v>
      </c>
      <c r="D381" s="24" t="s">
        <v>12</v>
      </c>
    </row>
    <row r="383" spans="2:5">
      <c r="B383" s="24" t="s">
        <v>80</v>
      </c>
      <c r="D383" s="25">
        <v>13244</v>
      </c>
    </row>
    <row r="384" spans="2:5">
      <c r="B384" s="24" t="s">
        <v>360</v>
      </c>
      <c r="D384" s="25">
        <v>314.8</v>
      </c>
    </row>
    <row r="385" spans="2:4">
      <c r="B385" s="24" t="s">
        <v>55</v>
      </c>
      <c r="D385" s="25">
        <v>6946.28</v>
      </c>
    </row>
    <row r="394" spans="2:4">
      <c r="B394" s="24" t="s">
        <v>13</v>
      </c>
      <c r="D394" s="24">
        <f>SUM(D382:D393)</f>
        <v>20505.079999999998</v>
      </c>
    </row>
    <row r="396" spans="2:4">
      <c r="B396" s="24" t="s">
        <v>14</v>
      </c>
    </row>
    <row r="398" spans="2:4">
      <c r="B398" s="24" t="s">
        <v>15</v>
      </c>
      <c r="C398" s="24" t="s">
        <v>16</v>
      </c>
    </row>
    <row r="403" spans="2:5">
      <c r="C403" s="24" t="s">
        <v>0</v>
      </c>
    </row>
    <row r="404" spans="2:5">
      <c r="C404" s="24" t="s">
        <v>1</v>
      </c>
    </row>
    <row r="405" spans="2:5">
      <c r="B405" s="24" t="s">
        <v>2</v>
      </c>
    </row>
    <row r="406" spans="2:5">
      <c r="C406" s="24" t="s">
        <v>3</v>
      </c>
    </row>
    <row r="407" spans="2:5">
      <c r="B407" s="24" t="s">
        <v>65</v>
      </c>
      <c r="C407" s="24" t="s">
        <v>72</v>
      </c>
      <c r="D407" s="24" t="s">
        <v>82</v>
      </c>
    </row>
    <row r="410" spans="2:5">
      <c r="B410" s="24" t="s">
        <v>5</v>
      </c>
      <c r="C410" s="24" t="s">
        <v>6</v>
      </c>
      <c r="D410" s="24" t="s">
        <v>7</v>
      </c>
      <c r="E410" s="24" t="s">
        <v>8</v>
      </c>
    </row>
    <row r="411" spans="2:5">
      <c r="B411" s="24" t="s">
        <v>9</v>
      </c>
      <c r="C411" s="25">
        <v>73204.44</v>
      </c>
      <c r="D411" s="25">
        <v>63508.37</v>
      </c>
      <c r="E411" s="24">
        <f>D427</f>
        <v>22772.02</v>
      </c>
    </row>
    <row r="412" spans="2:5">
      <c r="B412" s="24" t="s">
        <v>10</v>
      </c>
      <c r="E412" s="24">
        <f>C411-E411</f>
        <v>50432.42</v>
      </c>
    </row>
    <row r="414" spans="2:5">
      <c r="B414" s="24" t="s">
        <v>11</v>
      </c>
      <c r="D414" s="24" t="s">
        <v>12</v>
      </c>
    </row>
    <row r="416" spans="2:5">
      <c r="B416" s="24" t="s">
        <v>67</v>
      </c>
      <c r="D416" s="25">
        <v>4495.7</v>
      </c>
    </row>
    <row r="417" spans="2:4">
      <c r="B417" s="24" t="s">
        <v>67</v>
      </c>
      <c r="D417" s="25">
        <v>5057.66</v>
      </c>
    </row>
    <row r="418" spans="2:4">
      <c r="B418" s="24" t="s">
        <v>375</v>
      </c>
      <c r="D418" s="25">
        <v>1589.64</v>
      </c>
    </row>
    <row r="419" spans="2:4">
      <c r="B419" s="24" t="s">
        <v>376</v>
      </c>
      <c r="D419" s="25">
        <v>761.74</v>
      </c>
    </row>
    <row r="420" spans="2:4">
      <c r="B420" s="24" t="s">
        <v>377</v>
      </c>
      <c r="D420" s="25">
        <v>3538.28</v>
      </c>
    </row>
    <row r="421" spans="2:4">
      <c r="B421" s="24" t="s">
        <v>378</v>
      </c>
      <c r="D421" s="25">
        <v>7329</v>
      </c>
    </row>
    <row r="427" spans="2:4">
      <c r="B427" s="24" t="s">
        <v>13</v>
      </c>
      <c r="D427" s="24">
        <f>SUM(D415:D426)</f>
        <v>22772.02</v>
      </c>
    </row>
    <row r="429" spans="2:4">
      <c r="B429" s="24" t="s">
        <v>14</v>
      </c>
    </row>
    <row r="431" spans="2:4">
      <c r="B431" s="24" t="s">
        <v>15</v>
      </c>
      <c r="C431" s="24" t="s">
        <v>16</v>
      </c>
    </row>
    <row r="435" spans="2:5">
      <c r="C435" s="24" t="s">
        <v>0</v>
      </c>
    </row>
    <row r="436" spans="2:5">
      <c r="C436" s="24" t="s">
        <v>1</v>
      </c>
    </row>
    <row r="437" spans="2:5">
      <c r="B437" s="24" t="s">
        <v>2</v>
      </c>
    </row>
    <row r="438" spans="2:5">
      <c r="C438" s="24" t="s">
        <v>3</v>
      </c>
    </row>
    <row r="439" spans="2:5">
      <c r="B439" s="24" t="s">
        <v>65</v>
      </c>
      <c r="C439" s="24" t="s">
        <v>72</v>
      </c>
      <c r="D439" s="24">
        <v>20</v>
      </c>
    </row>
    <row r="442" spans="2:5">
      <c r="B442" s="24" t="s">
        <v>5</v>
      </c>
      <c r="C442" s="24" t="s">
        <v>6</v>
      </c>
      <c r="D442" s="24" t="s">
        <v>7</v>
      </c>
      <c r="E442" s="24" t="s">
        <v>8</v>
      </c>
    </row>
    <row r="443" spans="2:5">
      <c r="B443" s="24" t="s">
        <v>9</v>
      </c>
      <c r="C443" s="25">
        <v>30910.02</v>
      </c>
      <c r="D443" s="25">
        <v>27141.61</v>
      </c>
      <c r="E443" s="24">
        <f>D456</f>
        <v>4486.34</v>
      </c>
    </row>
    <row r="444" spans="2:5">
      <c r="B444" s="24" t="s">
        <v>68</v>
      </c>
      <c r="E444" s="24">
        <f>C443-E443</f>
        <v>26423.68</v>
      </c>
    </row>
    <row r="446" spans="2:5">
      <c r="B446" s="24" t="s">
        <v>11</v>
      </c>
      <c r="D446" s="24" t="s">
        <v>12</v>
      </c>
    </row>
    <row r="448" spans="2:5">
      <c r="B448" s="24" t="s">
        <v>380</v>
      </c>
      <c r="D448" s="25">
        <v>4486.34</v>
      </c>
    </row>
    <row r="456" spans="2:4">
      <c r="B456" s="24" t="s">
        <v>13</v>
      </c>
      <c r="D456" s="24">
        <f>SUM(D447:D455)</f>
        <v>4486.34</v>
      </c>
    </row>
    <row r="458" spans="2:4">
      <c r="B458" s="24" t="s">
        <v>14</v>
      </c>
    </row>
    <row r="460" spans="2:4">
      <c r="B460" s="24" t="s">
        <v>15</v>
      </c>
      <c r="C460" s="24" t="s">
        <v>16</v>
      </c>
    </row>
    <row r="462" spans="2:4">
      <c r="C462" s="24" t="s">
        <v>0</v>
      </c>
    </row>
    <row r="463" spans="2:4">
      <c r="C463" s="24" t="s">
        <v>1</v>
      </c>
    </row>
    <row r="464" spans="2:4">
      <c r="B464" s="24" t="s">
        <v>2</v>
      </c>
    </row>
    <row r="465" spans="2:5">
      <c r="C465" s="24" t="s">
        <v>3</v>
      </c>
    </row>
    <row r="466" spans="2:5">
      <c r="B466" s="24" t="s">
        <v>65</v>
      </c>
      <c r="C466" s="24" t="s">
        <v>72</v>
      </c>
      <c r="D466" s="24">
        <v>22</v>
      </c>
    </row>
    <row r="469" spans="2:5">
      <c r="B469" s="24" t="s">
        <v>5</v>
      </c>
      <c r="C469" s="24" t="s">
        <v>6</v>
      </c>
      <c r="D469" s="24" t="s">
        <v>7</v>
      </c>
      <c r="E469" s="24" t="s">
        <v>8</v>
      </c>
    </row>
    <row r="470" spans="2:5">
      <c r="B470" s="24" t="s">
        <v>9</v>
      </c>
      <c r="C470" s="25">
        <v>21099</v>
      </c>
      <c r="D470" s="25">
        <v>20796.080000000002</v>
      </c>
      <c r="E470" s="26">
        <f>D485</f>
        <v>12873.8</v>
      </c>
    </row>
    <row r="471" spans="2:5">
      <c r="B471" s="24" t="s">
        <v>10</v>
      </c>
      <c r="E471" s="26">
        <f>C470-E470</f>
        <v>8225.2000000000007</v>
      </c>
    </row>
    <row r="473" spans="2:5">
      <c r="B473" s="24" t="s">
        <v>11</v>
      </c>
      <c r="D473" s="24" t="s">
        <v>12</v>
      </c>
    </row>
    <row r="475" spans="2:5">
      <c r="B475" s="24" t="s">
        <v>364</v>
      </c>
      <c r="D475" s="25">
        <v>3458.11</v>
      </c>
    </row>
    <row r="476" spans="2:5">
      <c r="B476" s="24" t="s">
        <v>381</v>
      </c>
      <c r="D476" s="25">
        <v>1526.74</v>
      </c>
    </row>
    <row r="477" spans="2:5">
      <c r="B477" s="24" t="s">
        <v>382</v>
      </c>
      <c r="D477" s="25">
        <v>7888.95</v>
      </c>
    </row>
    <row r="485" spans="2:4">
      <c r="B485" s="24" t="s">
        <v>13</v>
      </c>
      <c r="D485" s="26">
        <f>SUM(D474:D484)</f>
        <v>12873.8</v>
      </c>
    </row>
    <row r="487" spans="2:4">
      <c r="B487" s="24" t="s">
        <v>14</v>
      </c>
    </row>
    <row r="489" spans="2:4">
      <c r="B489" s="24" t="s">
        <v>15</v>
      </c>
      <c r="C489" s="24" t="s">
        <v>16</v>
      </c>
    </row>
    <row r="494" spans="2:4">
      <c r="C494" s="24" t="s">
        <v>0</v>
      </c>
    </row>
    <row r="495" spans="2:4">
      <c r="C495" s="24" t="s">
        <v>1</v>
      </c>
    </row>
    <row r="496" spans="2:4">
      <c r="B496" s="24" t="s">
        <v>2</v>
      </c>
    </row>
    <row r="497" spans="2:5">
      <c r="C497" s="24" t="s">
        <v>3</v>
      </c>
    </row>
    <row r="498" spans="2:5">
      <c r="B498" s="24" t="s">
        <v>65</v>
      </c>
      <c r="C498" s="24" t="s">
        <v>72</v>
      </c>
      <c r="D498" s="24">
        <v>23</v>
      </c>
    </row>
    <row r="501" spans="2:5">
      <c r="B501" s="24" t="s">
        <v>5</v>
      </c>
      <c r="C501" s="24" t="s">
        <v>6</v>
      </c>
      <c r="D501" s="24" t="s">
        <v>7</v>
      </c>
      <c r="E501" s="24" t="s">
        <v>8</v>
      </c>
    </row>
    <row r="502" spans="2:5">
      <c r="B502" s="24" t="s">
        <v>9</v>
      </c>
      <c r="C502" s="25">
        <v>27444.98</v>
      </c>
      <c r="D502" s="25">
        <v>25418.57</v>
      </c>
      <c r="E502" s="24">
        <f>D517</f>
        <v>0</v>
      </c>
    </row>
    <row r="503" spans="2:5">
      <c r="B503" s="24" t="s">
        <v>10</v>
      </c>
      <c r="E503" s="24">
        <f>C502-E502</f>
        <v>27444.98</v>
      </c>
    </row>
    <row r="505" spans="2:5">
      <c r="B505" s="24" t="s">
        <v>11</v>
      </c>
      <c r="D505" s="24" t="s">
        <v>12</v>
      </c>
    </row>
    <row r="517" spans="2:4">
      <c r="B517" s="24" t="s">
        <v>13</v>
      </c>
      <c r="D517" s="24">
        <f>SUM(D506:D516)</f>
        <v>0</v>
      </c>
    </row>
    <row r="519" spans="2:4">
      <c r="B519" s="24" t="s">
        <v>14</v>
      </c>
    </row>
    <row r="521" spans="2:4">
      <c r="B521" s="24" t="s">
        <v>15</v>
      </c>
      <c r="C521" s="24" t="s">
        <v>16</v>
      </c>
    </row>
    <row r="524" spans="2:4">
      <c r="C524" s="24" t="s">
        <v>0</v>
      </c>
    </row>
    <row r="525" spans="2:4">
      <c r="C525" s="24" t="s">
        <v>1</v>
      </c>
    </row>
    <row r="526" spans="2:4">
      <c r="B526" s="24" t="s">
        <v>2</v>
      </c>
    </row>
    <row r="527" spans="2:4">
      <c r="C527" s="24" t="s">
        <v>3</v>
      </c>
    </row>
    <row r="528" spans="2:4">
      <c r="B528" s="24" t="s">
        <v>65</v>
      </c>
      <c r="C528" s="24" t="s">
        <v>72</v>
      </c>
      <c r="D528" s="24">
        <v>25</v>
      </c>
    </row>
    <row r="531" spans="2:5">
      <c r="B531" s="24" t="s">
        <v>5</v>
      </c>
      <c r="C531" s="24" t="s">
        <v>6</v>
      </c>
      <c r="D531" s="24" t="s">
        <v>7</v>
      </c>
      <c r="E531" s="24" t="s">
        <v>8</v>
      </c>
    </row>
    <row r="532" spans="2:5">
      <c r="B532" s="24" t="s">
        <v>9</v>
      </c>
      <c r="C532" s="25">
        <v>29805.48</v>
      </c>
      <c r="D532" s="25">
        <v>26635.360000000001</v>
      </c>
      <c r="E532" s="24">
        <v>0</v>
      </c>
    </row>
    <row r="533" spans="2:5">
      <c r="B533" s="24" t="s">
        <v>10</v>
      </c>
      <c r="E533" s="24">
        <f>C532-E532</f>
        <v>29805.48</v>
      </c>
    </row>
    <row r="535" spans="2:5">
      <c r="B535" s="24" t="s">
        <v>11</v>
      </c>
      <c r="D535" s="24" t="s">
        <v>12</v>
      </c>
    </row>
    <row r="545" spans="2:5">
      <c r="B545" s="24" t="s">
        <v>13</v>
      </c>
      <c r="D545" s="24">
        <f>SUM(D536:D544)</f>
        <v>0</v>
      </c>
    </row>
    <row r="547" spans="2:5">
      <c r="B547" s="24" t="s">
        <v>14</v>
      </c>
    </row>
    <row r="549" spans="2:5">
      <c r="B549" s="24" t="s">
        <v>15</v>
      </c>
      <c r="C549" s="24" t="s">
        <v>16</v>
      </c>
    </row>
    <row r="553" spans="2:5">
      <c r="C553" s="24" t="s">
        <v>0</v>
      </c>
    </row>
    <row r="554" spans="2:5">
      <c r="C554" s="24" t="s">
        <v>1</v>
      </c>
    </row>
    <row r="555" spans="2:5">
      <c r="B555" s="24" t="s">
        <v>2</v>
      </c>
    </row>
    <row r="556" spans="2:5">
      <c r="C556" s="24" t="s">
        <v>3</v>
      </c>
    </row>
    <row r="557" spans="2:5">
      <c r="B557" s="24" t="s">
        <v>65</v>
      </c>
      <c r="C557" s="24" t="s">
        <v>72</v>
      </c>
      <c r="D557" s="24">
        <v>26</v>
      </c>
    </row>
    <row r="560" spans="2:5">
      <c r="B560" s="24" t="s">
        <v>5</v>
      </c>
      <c r="C560" s="24" t="s">
        <v>6</v>
      </c>
      <c r="D560" s="24" t="s">
        <v>7</v>
      </c>
      <c r="E560" s="24" t="s">
        <v>8</v>
      </c>
    </row>
    <row r="561" spans="2:5">
      <c r="B561" s="24" t="s">
        <v>9</v>
      </c>
      <c r="C561" s="25">
        <v>59640.54</v>
      </c>
      <c r="D561" s="25">
        <v>55627.11</v>
      </c>
      <c r="E561" s="24">
        <f>D579</f>
        <v>27454.15</v>
      </c>
    </row>
    <row r="562" spans="2:5">
      <c r="B562" s="24" t="s">
        <v>79</v>
      </c>
      <c r="E562" s="24">
        <f>C561-E561</f>
        <v>32186.39</v>
      </c>
    </row>
    <row r="564" spans="2:5">
      <c r="B564" s="24" t="s">
        <v>11</v>
      </c>
      <c r="D564" s="24" t="s">
        <v>12</v>
      </c>
    </row>
    <row r="566" spans="2:5">
      <c r="B566" s="24" t="s">
        <v>67</v>
      </c>
      <c r="D566" s="25">
        <v>3873.9</v>
      </c>
    </row>
    <row r="567" spans="2:5">
      <c r="B567" s="24" t="s">
        <v>67</v>
      </c>
      <c r="D567" s="25">
        <v>3548.69</v>
      </c>
    </row>
    <row r="568" spans="2:5">
      <c r="B568" s="24" t="s">
        <v>67</v>
      </c>
      <c r="D568" s="25">
        <v>3548.69</v>
      </c>
    </row>
    <row r="569" spans="2:5">
      <c r="B569" s="24" t="s">
        <v>67</v>
      </c>
      <c r="D569" s="25">
        <v>3548.69</v>
      </c>
    </row>
    <row r="570" spans="2:5">
      <c r="B570" s="24" t="s">
        <v>383</v>
      </c>
      <c r="D570" s="25">
        <v>1341.58</v>
      </c>
    </row>
    <row r="571" spans="2:5">
      <c r="B571" s="24" t="s">
        <v>384</v>
      </c>
      <c r="D571" s="25">
        <v>3432.18</v>
      </c>
    </row>
    <row r="572" spans="2:5">
      <c r="B572" s="24" t="s">
        <v>384</v>
      </c>
      <c r="D572" s="25">
        <v>3432.18</v>
      </c>
    </row>
    <row r="573" spans="2:5">
      <c r="B573" s="24" t="s">
        <v>385</v>
      </c>
      <c r="D573" s="25">
        <v>2021.5</v>
      </c>
    </row>
    <row r="574" spans="2:5">
      <c r="B574" s="24" t="s">
        <v>386</v>
      </c>
      <c r="D574" s="25">
        <v>2706.74</v>
      </c>
    </row>
    <row r="579" spans="2:4">
      <c r="B579" s="24" t="s">
        <v>13</v>
      </c>
      <c r="D579" s="24">
        <f>SUM(D565:D578)</f>
        <v>27454.15</v>
      </c>
    </row>
    <row r="581" spans="2:4">
      <c r="B581" s="24" t="s">
        <v>14</v>
      </c>
    </row>
    <row r="583" spans="2:4">
      <c r="B583" s="24" t="s">
        <v>15</v>
      </c>
      <c r="C583" s="24" t="s">
        <v>16</v>
      </c>
    </row>
    <row r="586" spans="2:4">
      <c r="C586" s="24" t="s">
        <v>0</v>
      </c>
    </row>
    <row r="587" spans="2:4">
      <c r="C587" s="24" t="s">
        <v>1</v>
      </c>
    </row>
    <row r="588" spans="2:4">
      <c r="B588" s="24" t="s">
        <v>2</v>
      </c>
    </row>
    <row r="589" spans="2:4">
      <c r="C589" s="24" t="s">
        <v>3</v>
      </c>
    </row>
    <row r="590" spans="2:4">
      <c r="B590" s="24" t="s">
        <v>65</v>
      </c>
      <c r="C590" s="24" t="s">
        <v>72</v>
      </c>
      <c r="D590" s="24">
        <v>27</v>
      </c>
    </row>
    <row r="593" spans="2:5">
      <c r="B593" s="24" t="s">
        <v>5</v>
      </c>
      <c r="C593" s="24" t="s">
        <v>6</v>
      </c>
      <c r="D593" s="24" t="s">
        <v>7</v>
      </c>
      <c r="E593" s="24" t="s">
        <v>8</v>
      </c>
    </row>
    <row r="594" spans="2:5">
      <c r="B594" s="24" t="s">
        <v>9</v>
      </c>
      <c r="C594" s="25">
        <v>58498.32</v>
      </c>
      <c r="D594" s="25">
        <v>56423.31</v>
      </c>
      <c r="E594" s="24">
        <f>D607</f>
        <v>24840.800000000003</v>
      </c>
    </row>
    <row r="595" spans="2:5">
      <c r="B595" s="24" t="s">
        <v>70</v>
      </c>
      <c r="E595" s="24">
        <f>C594-E594</f>
        <v>33657.519999999997</v>
      </c>
    </row>
    <row r="597" spans="2:5">
      <c r="B597" s="24" t="s">
        <v>11</v>
      </c>
      <c r="D597" s="24" t="s">
        <v>12</v>
      </c>
    </row>
    <row r="599" spans="2:5">
      <c r="B599" s="24" t="s">
        <v>67</v>
      </c>
      <c r="D599" s="25">
        <v>3371.77</v>
      </c>
    </row>
    <row r="600" spans="2:5">
      <c r="B600" s="24" t="s">
        <v>67</v>
      </c>
      <c r="D600" s="25">
        <v>9454.49</v>
      </c>
    </row>
    <row r="601" spans="2:5">
      <c r="B601" s="24" t="s">
        <v>67</v>
      </c>
      <c r="D601" s="25">
        <v>8835.2900000000009</v>
      </c>
    </row>
    <row r="602" spans="2:5">
      <c r="B602" s="24" t="s">
        <v>385</v>
      </c>
      <c r="D602" s="25">
        <v>3179.25</v>
      </c>
    </row>
    <row r="607" spans="2:5">
      <c r="B607" s="24" t="s">
        <v>13</v>
      </c>
      <c r="D607" s="24">
        <f>SUM(D598:D606)</f>
        <v>24840.800000000003</v>
      </c>
    </row>
    <row r="609" spans="2:5">
      <c r="B609" s="24" t="s">
        <v>14</v>
      </c>
    </row>
    <row r="611" spans="2:5">
      <c r="B611" s="24" t="s">
        <v>15</v>
      </c>
      <c r="C611" s="24" t="s">
        <v>16</v>
      </c>
    </row>
    <row r="614" spans="2:5">
      <c r="C614" s="24" t="s">
        <v>0</v>
      </c>
    </row>
    <row r="615" spans="2:5">
      <c r="C615" s="24" t="s">
        <v>1</v>
      </c>
    </row>
    <row r="616" spans="2:5">
      <c r="B616" s="24" t="s">
        <v>2</v>
      </c>
    </row>
    <row r="617" spans="2:5">
      <c r="C617" s="24" t="s">
        <v>3</v>
      </c>
    </row>
    <row r="618" spans="2:5">
      <c r="B618" s="24" t="s">
        <v>65</v>
      </c>
      <c r="C618" s="24" t="s">
        <v>72</v>
      </c>
      <c r="D618" s="24">
        <v>28</v>
      </c>
    </row>
    <row r="621" spans="2:5">
      <c r="B621" s="24" t="s">
        <v>5</v>
      </c>
      <c r="C621" s="24" t="s">
        <v>6</v>
      </c>
      <c r="D621" s="24" t="s">
        <v>7</v>
      </c>
      <c r="E621" s="24" t="s">
        <v>8</v>
      </c>
    </row>
    <row r="622" spans="2:5">
      <c r="B622" s="24" t="s">
        <v>9</v>
      </c>
      <c r="C622" s="25">
        <v>61732.31</v>
      </c>
      <c r="D622" s="25">
        <v>60008.43</v>
      </c>
      <c r="E622" s="24">
        <f>D639</f>
        <v>27050.36</v>
      </c>
    </row>
    <row r="623" spans="2:5">
      <c r="B623" s="24" t="s">
        <v>10</v>
      </c>
      <c r="E623" s="24">
        <f>C622-E622</f>
        <v>34681.949999999997</v>
      </c>
    </row>
    <row r="625" spans="2:4">
      <c r="B625" s="24" t="s">
        <v>11</v>
      </c>
      <c r="D625" s="24" t="s">
        <v>12</v>
      </c>
    </row>
    <row r="627" spans="2:4">
      <c r="B627" s="24" t="s">
        <v>387</v>
      </c>
      <c r="D627" s="25">
        <v>1170.6500000000001</v>
      </c>
    </row>
    <row r="628" spans="2:4">
      <c r="B628" s="24" t="s">
        <v>67</v>
      </c>
      <c r="D628" s="25">
        <v>1685.89</v>
      </c>
    </row>
    <row r="629" spans="2:4">
      <c r="B629" s="24" t="s">
        <v>388</v>
      </c>
      <c r="D629" s="25">
        <v>11341</v>
      </c>
    </row>
    <row r="630" spans="2:4">
      <c r="B630" s="24" t="s">
        <v>67</v>
      </c>
      <c r="D630" s="25">
        <v>3910.32</v>
      </c>
    </row>
    <row r="631" spans="2:4">
      <c r="B631" s="24" t="s">
        <v>389</v>
      </c>
      <c r="D631" s="25">
        <v>1460.08</v>
      </c>
    </row>
    <row r="632" spans="2:4">
      <c r="B632" s="24" t="s">
        <v>377</v>
      </c>
      <c r="D632" s="25">
        <v>3910.32</v>
      </c>
    </row>
    <row r="633" spans="2:4">
      <c r="B633" s="24" t="s">
        <v>377</v>
      </c>
      <c r="D633" s="25">
        <v>3572.1</v>
      </c>
    </row>
    <row r="639" spans="2:4">
      <c r="B639" s="24" t="s">
        <v>13</v>
      </c>
      <c r="D639" s="24">
        <f>SUM(D626:D638)</f>
        <v>27050.36</v>
      </c>
    </row>
    <row r="641" spans="2:5">
      <c r="B641" s="24" t="s">
        <v>14</v>
      </c>
    </row>
    <row r="643" spans="2:5">
      <c r="B643" s="24" t="s">
        <v>15</v>
      </c>
      <c r="C643" s="24" t="s">
        <v>16</v>
      </c>
    </row>
    <row r="646" spans="2:5">
      <c r="C646" s="24" t="s">
        <v>0</v>
      </c>
    </row>
    <row r="647" spans="2:5">
      <c r="C647" s="24" t="s">
        <v>1</v>
      </c>
    </row>
    <row r="648" spans="2:5">
      <c r="B648" s="24" t="s">
        <v>2</v>
      </c>
    </row>
    <row r="649" spans="2:5">
      <c r="C649" s="24" t="s">
        <v>3</v>
      </c>
    </row>
    <row r="650" spans="2:5">
      <c r="B650" s="24" t="s">
        <v>65</v>
      </c>
      <c r="C650" s="24" t="s">
        <v>72</v>
      </c>
      <c r="D650" s="24">
        <v>30</v>
      </c>
    </row>
    <row r="653" spans="2:5">
      <c r="B653" s="24" t="s">
        <v>5</v>
      </c>
      <c r="C653" s="24" t="s">
        <v>6</v>
      </c>
      <c r="D653" s="24" t="s">
        <v>7</v>
      </c>
      <c r="E653" s="24" t="s">
        <v>8</v>
      </c>
    </row>
    <row r="654" spans="2:5">
      <c r="B654" s="24" t="s">
        <v>9</v>
      </c>
      <c r="C654" s="25">
        <v>61154.879999999997</v>
      </c>
      <c r="D654" s="25">
        <v>59692.68</v>
      </c>
      <c r="E654" s="24">
        <f>D671</f>
        <v>38201</v>
      </c>
    </row>
    <row r="655" spans="2:5">
      <c r="B655" s="24" t="s">
        <v>71</v>
      </c>
      <c r="E655" s="24">
        <f>C654-E654</f>
        <v>22953.879999999997</v>
      </c>
    </row>
    <row r="657" spans="2:4">
      <c r="B657" s="24" t="s">
        <v>11</v>
      </c>
      <c r="D657" s="24" t="s">
        <v>12</v>
      </c>
    </row>
    <row r="659" spans="2:4">
      <c r="B659" s="24" t="s">
        <v>67</v>
      </c>
      <c r="D659" s="25">
        <v>8991.39</v>
      </c>
    </row>
    <row r="660" spans="2:4">
      <c r="B660" s="24" t="s">
        <v>67</v>
      </c>
      <c r="D660" s="25">
        <v>5728.89</v>
      </c>
    </row>
    <row r="661" spans="2:4">
      <c r="B661" s="24" t="s">
        <v>390</v>
      </c>
      <c r="D661" s="25">
        <v>3873.9</v>
      </c>
    </row>
    <row r="662" spans="2:4">
      <c r="B662" s="24" t="s">
        <v>75</v>
      </c>
      <c r="D662" s="25">
        <v>13549</v>
      </c>
    </row>
    <row r="663" spans="2:4">
      <c r="B663" s="24" t="s">
        <v>390</v>
      </c>
      <c r="D663" s="25">
        <v>3873.9</v>
      </c>
    </row>
    <row r="664" spans="2:4">
      <c r="B664" s="24" t="s">
        <v>379</v>
      </c>
      <c r="D664" s="25">
        <v>2183.92</v>
      </c>
    </row>
    <row r="671" spans="2:4">
      <c r="B671" s="24" t="s">
        <v>13</v>
      </c>
      <c r="D671" s="24">
        <f>SUM(D658:D670)</f>
        <v>38201</v>
      </c>
    </row>
    <row r="673" spans="2:5">
      <c r="B673" s="24" t="s">
        <v>14</v>
      </c>
    </row>
    <row r="675" spans="2:5">
      <c r="B675" s="24" t="s">
        <v>15</v>
      </c>
      <c r="C675" s="24" t="s">
        <v>16</v>
      </c>
    </row>
    <row r="677" spans="2:5">
      <c r="C677" s="24" t="s">
        <v>0</v>
      </c>
    </row>
    <row r="678" spans="2:5">
      <c r="C678" s="24" t="s">
        <v>1</v>
      </c>
    </row>
    <row r="679" spans="2:5">
      <c r="B679" s="24" t="s">
        <v>2</v>
      </c>
    </row>
    <row r="680" spans="2:5">
      <c r="C680" s="24" t="s">
        <v>3</v>
      </c>
    </row>
    <row r="681" spans="2:5">
      <c r="B681" s="24" t="s">
        <v>65</v>
      </c>
      <c r="C681" s="24" t="s">
        <v>72</v>
      </c>
      <c r="D681" s="24">
        <v>32</v>
      </c>
    </row>
    <row r="684" spans="2:5">
      <c r="B684" s="24" t="s">
        <v>5</v>
      </c>
      <c r="C684" s="24" t="s">
        <v>6</v>
      </c>
      <c r="D684" s="24" t="s">
        <v>7</v>
      </c>
      <c r="E684" s="24" t="s">
        <v>8</v>
      </c>
    </row>
    <row r="685" spans="2:5">
      <c r="B685" s="24" t="s">
        <v>9</v>
      </c>
      <c r="C685" s="25">
        <v>62529.54</v>
      </c>
      <c r="D685" s="25">
        <v>56247.12</v>
      </c>
      <c r="E685" s="24">
        <f>D706</f>
        <v>48733.719999999994</v>
      </c>
    </row>
    <row r="686" spans="2:5">
      <c r="B686" s="24" t="s">
        <v>10</v>
      </c>
      <c r="E686" s="24">
        <f>C685-E685</f>
        <v>13795.820000000007</v>
      </c>
    </row>
    <row r="688" spans="2:5">
      <c r="B688" s="24" t="s">
        <v>11</v>
      </c>
      <c r="D688" s="24" t="s">
        <v>12</v>
      </c>
    </row>
    <row r="690" spans="1:5">
      <c r="B690" s="24" t="s">
        <v>391</v>
      </c>
      <c r="D690" s="25">
        <v>263.12</v>
      </c>
    </row>
    <row r="691" spans="1:5">
      <c r="B691" s="24" t="s">
        <v>392</v>
      </c>
      <c r="D691" s="25">
        <v>6454.22</v>
      </c>
    </row>
    <row r="692" spans="1:5">
      <c r="B692" s="24" t="s">
        <v>393</v>
      </c>
      <c r="D692" s="25">
        <v>2467.7199999999998</v>
      </c>
    </row>
    <row r="693" spans="1:5">
      <c r="B693" s="24" t="s">
        <v>67</v>
      </c>
      <c r="D693" s="25">
        <v>2534.0300000000002</v>
      </c>
    </row>
    <row r="694" spans="1:5">
      <c r="B694" s="24" t="s">
        <v>293</v>
      </c>
      <c r="D694" s="25">
        <v>7377.51</v>
      </c>
    </row>
    <row r="695" spans="1:5" s="14" customFormat="1">
      <c r="A695" s="24"/>
      <c r="B695" s="24" t="s">
        <v>67</v>
      </c>
      <c r="C695" s="24"/>
      <c r="D695" s="25">
        <v>5062.8599999999997</v>
      </c>
      <c r="E695" s="24"/>
    </row>
    <row r="696" spans="1:5" s="14" customFormat="1">
      <c r="A696" s="24"/>
      <c r="B696" s="24" t="s">
        <v>394</v>
      </c>
      <c r="C696" s="24"/>
      <c r="D696" s="25">
        <v>1944.53</v>
      </c>
      <c r="E696" s="24"/>
    </row>
    <row r="697" spans="1:5" s="14" customFormat="1">
      <c r="A697" s="24"/>
      <c r="B697" s="24" t="s">
        <v>395</v>
      </c>
      <c r="C697" s="24"/>
      <c r="D697" s="25">
        <v>1007</v>
      </c>
      <c r="E697" s="24"/>
    </row>
    <row r="698" spans="1:5">
      <c r="B698" s="24" t="s">
        <v>396</v>
      </c>
      <c r="D698" s="25">
        <v>6920.46</v>
      </c>
    </row>
    <row r="699" spans="1:5">
      <c r="B699" s="24" t="s">
        <v>396</v>
      </c>
      <c r="D699" s="25">
        <v>6035.89</v>
      </c>
    </row>
    <row r="700" spans="1:5">
      <c r="B700" s="24" t="s">
        <v>379</v>
      </c>
      <c r="D700" s="25">
        <v>2020.69</v>
      </c>
    </row>
    <row r="701" spans="1:5">
      <c r="B701" s="24" t="s">
        <v>100</v>
      </c>
      <c r="D701" s="25">
        <v>3373.02</v>
      </c>
    </row>
    <row r="702" spans="1:5">
      <c r="B702" s="24" t="s">
        <v>397</v>
      </c>
      <c r="D702" s="25">
        <v>1823.54</v>
      </c>
    </row>
    <row r="703" spans="1:5">
      <c r="B703" s="24" t="s">
        <v>114</v>
      </c>
      <c r="D703" s="25">
        <v>1449.13</v>
      </c>
    </row>
    <row r="706" spans="2:5">
      <c r="B706" s="24" t="s">
        <v>13</v>
      </c>
      <c r="D706" s="24">
        <f>SUM(D689:D705)</f>
        <v>48733.719999999994</v>
      </c>
    </row>
    <row r="708" spans="2:5">
      <c r="B708" s="24" t="s">
        <v>14</v>
      </c>
    </row>
    <row r="709" spans="2:5">
      <c r="B709" s="24" t="s">
        <v>15</v>
      </c>
      <c r="C709" s="24" t="s">
        <v>16</v>
      </c>
    </row>
    <row r="712" spans="2:5">
      <c r="C712" s="24" t="s">
        <v>0</v>
      </c>
    </row>
    <row r="713" spans="2:5">
      <c r="B713" s="24" t="s">
        <v>2</v>
      </c>
    </row>
    <row r="714" spans="2:5">
      <c r="C714" s="24" t="s">
        <v>3</v>
      </c>
    </row>
    <row r="715" spans="2:5">
      <c r="B715" s="24" t="s">
        <v>65</v>
      </c>
      <c r="C715" s="24" t="s">
        <v>72</v>
      </c>
      <c r="D715" s="24">
        <v>44</v>
      </c>
    </row>
    <row r="718" spans="2:5">
      <c r="B718" s="24" t="s">
        <v>5</v>
      </c>
      <c r="C718" s="24" t="s">
        <v>6</v>
      </c>
      <c r="D718" s="24" t="s">
        <v>7</v>
      </c>
      <c r="E718" s="24" t="s">
        <v>8</v>
      </c>
    </row>
    <row r="719" spans="2:5">
      <c r="B719" s="24" t="s">
        <v>9</v>
      </c>
      <c r="C719" s="25">
        <v>79912.75</v>
      </c>
      <c r="D719" s="25">
        <v>74886.39</v>
      </c>
      <c r="E719" s="24">
        <f>D735</f>
        <v>116278.15000000001</v>
      </c>
    </row>
    <row r="720" spans="2:5">
      <c r="B720" s="24" t="s">
        <v>10</v>
      </c>
      <c r="E720" s="24">
        <f>C719-E719</f>
        <v>-36365.400000000009</v>
      </c>
    </row>
    <row r="722" spans="2:4">
      <c r="B722" s="24" t="s">
        <v>11</v>
      </c>
      <c r="D722" s="24" t="s">
        <v>12</v>
      </c>
    </row>
    <row r="724" spans="2:4">
      <c r="B724" s="24" t="s">
        <v>94</v>
      </c>
      <c r="D724" s="25">
        <v>1449.13</v>
      </c>
    </row>
    <row r="725" spans="2:4">
      <c r="B725" s="24" t="s">
        <v>402</v>
      </c>
      <c r="D725" s="25">
        <v>42033</v>
      </c>
    </row>
    <row r="726" spans="2:4">
      <c r="B726" s="24" t="s">
        <v>403</v>
      </c>
      <c r="D726" s="25">
        <v>22309</v>
      </c>
    </row>
    <row r="727" spans="2:4">
      <c r="B727" s="24" t="s">
        <v>404</v>
      </c>
      <c r="D727" s="25">
        <v>35080</v>
      </c>
    </row>
    <row r="728" spans="2:4">
      <c r="B728" s="24" t="s">
        <v>405</v>
      </c>
      <c r="D728" s="25">
        <v>13142</v>
      </c>
    </row>
    <row r="729" spans="2:4">
      <c r="B729" s="24" t="s">
        <v>406</v>
      </c>
      <c r="D729" s="25">
        <v>2265.02</v>
      </c>
    </row>
    <row r="735" spans="2:4">
      <c r="B735" s="24" t="s">
        <v>13</v>
      </c>
      <c r="D735" s="24">
        <f>SUM(D723:D734)</f>
        <v>116278.15000000001</v>
      </c>
    </row>
    <row r="737" spans="2:5">
      <c r="B737" s="24" t="s">
        <v>14</v>
      </c>
    </row>
    <row r="739" spans="2:5">
      <c r="B739" s="24" t="s">
        <v>15</v>
      </c>
      <c r="C739" s="24" t="s">
        <v>16</v>
      </c>
    </row>
    <row r="741" spans="2:5">
      <c r="C741" s="24" t="s">
        <v>0</v>
      </c>
    </row>
    <row r="742" spans="2:5">
      <c r="C742" s="24" t="s">
        <v>1</v>
      </c>
    </row>
    <row r="743" spans="2:5">
      <c r="B743" s="24" t="s">
        <v>2</v>
      </c>
    </row>
    <row r="744" spans="2:5">
      <c r="C744" s="24" t="s">
        <v>3</v>
      </c>
    </row>
    <row r="745" spans="2:5">
      <c r="B745" s="24" t="s">
        <v>65</v>
      </c>
      <c r="C745" s="24" t="s">
        <v>72</v>
      </c>
      <c r="D745" s="24">
        <v>70</v>
      </c>
    </row>
    <row r="748" spans="2:5">
      <c r="B748" s="24" t="s">
        <v>5</v>
      </c>
      <c r="C748" s="24" t="s">
        <v>6</v>
      </c>
      <c r="D748" s="24" t="s">
        <v>7</v>
      </c>
      <c r="E748" s="24" t="s">
        <v>8</v>
      </c>
    </row>
    <row r="749" spans="2:5">
      <c r="B749" s="24" t="s">
        <v>9</v>
      </c>
      <c r="C749" s="25">
        <v>5590.92</v>
      </c>
      <c r="D749" s="25">
        <v>3297.44</v>
      </c>
      <c r="E749" s="24">
        <f>D764</f>
        <v>1487.13</v>
      </c>
    </row>
    <row r="750" spans="2:5">
      <c r="B750" s="24" t="s">
        <v>79</v>
      </c>
      <c r="E750" s="24">
        <f>C749-E749</f>
        <v>4103.79</v>
      </c>
    </row>
    <row r="752" spans="2:5">
      <c r="B752" s="24" t="s">
        <v>11</v>
      </c>
      <c r="D752" s="24" t="s">
        <v>12</v>
      </c>
    </row>
    <row r="754" spans="2:4">
      <c r="B754" s="24" t="s">
        <v>412</v>
      </c>
      <c r="D754" s="25">
        <v>1487.13</v>
      </c>
    </row>
    <row r="764" spans="2:4">
      <c r="B764" s="24" t="s">
        <v>13</v>
      </c>
      <c r="D764" s="24">
        <f>SUM(D753:D763)</f>
        <v>1487.13</v>
      </c>
    </row>
    <row r="766" spans="2:4">
      <c r="B766" s="24" t="s">
        <v>14</v>
      </c>
    </row>
    <row r="768" spans="2:4">
      <c r="B768" s="24" t="s">
        <v>15</v>
      </c>
      <c r="C768" s="24" t="s">
        <v>16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B3:E477"/>
  <sheetViews>
    <sheetView topLeftCell="A474" workbookViewId="0">
      <selection activeCell="B450" sqref="B450:E477"/>
    </sheetView>
  </sheetViews>
  <sheetFormatPr defaultRowHeight="15"/>
  <cols>
    <col min="2" max="2" width="25.7109375" style="24" customWidth="1"/>
    <col min="3" max="3" width="18.28515625" style="24" customWidth="1"/>
    <col min="4" max="4" width="18.140625" style="24" customWidth="1"/>
    <col min="5" max="5" width="17.140625" style="24" customWidth="1"/>
  </cols>
  <sheetData>
    <row r="3" spans="2:5">
      <c r="C3" s="24" t="s">
        <v>0</v>
      </c>
    </row>
    <row r="4" spans="2:5">
      <c r="C4" s="24" t="s">
        <v>1</v>
      </c>
    </row>
    <row r="5" spans="2:5">
      <c r="B5" s="24" t="s">
        <v>2</v>
      </c>
    </row>
    <row r="6" spans="2:5">
      <c r="C6" s="24" t="s">
        <v>3</v>
      </c>
    </row>
    <row r="7" spans="2:5">
      <c r="B7" s="24" t="s">
        <v>90</v>
      </c>
      <c r="C7" s="24" t="s">
        <v>91</v>
      </c>
      <c r="D7" s="24">
        <v>2</v>
      </c>
    </row>
    <row r="10" spans="2:5">
      <c r="B10" s="24" t="s">
        <v>5</v>
      </c>
      <c r="C10" s="24" t="s">
        <v>6</v>
      </c>
      <c r="D10" s="24" t="s">
        <v>7</v>
      </c>
      <c r="E10" s="24" t="s">
        <v>8</v>
      </c>
    </row>
    <row r="11" spans="2:5">
      <c r="B11" s="24" t="s">
        <v>9</v>
      </c>
      <c r="C11" s="25">
        <v>3565.5</v>
      </c>
      <c r="D11" s="25">
        <v>3480.68</v>
      </c>
      <c r="E11" s="24">
        <v>0</v>
      </c>
    </row>
    <row r="12" spans="2:5">
      <c r="B12" s="24" t="s">
        <v>10</v>
      </c>
      <c r="E12" s="24">
        <f>C11-E11</f>
        <v>3565.5</v>
      </c>
    </row>
    <row r="19" spans="2:4">
      <c r="B19" s="24" t="s">
        <v>14</v>
      </c>
    </row>
    <row r="21" spans="2:4">
      <c r="B21" s="24" t="s">
        <v>15</v>
      </c>
      <c r="C21" s="24" t="s">
        <v>16</v>
      </c>
    </row>
    <row r="26" spans="2:4">
      <c r="C26" s="24" t="s">
        <v>0</v>
      </c>
    </row>
    <row r="27" spans="2:4">
      <c r="C27" s="24" t="s">
        <v>1</v>
      </c>
    </row>
    <row r="28" spans="2:4">
      <c r="B28" s="24" t="s">
        <v>2</v>
      </c>
    </row>
    <row r="29" spans="2:4">
      <c r="C29" s="24" t="s">
        <v>3</v>
      </c>
    </row>
    <row r="30" spans="2:4">
      <c r="B30" s="24" t="s">
        <v>90</v>
      </c>
      <c r="C30" s="24" t="s">
        <v>91</v>
      </c>
      <c r="D30" s="24">
        <v>3</v>
      </c>
    </row>
    <row r="33" spans="2:5">
      <c r="B33" s="24" t="s">
        <v>5</v>
      </c>
      <c r="C33" s="24" t="s">
        <v>6</v>
      </c>
      <c r="D33" s="24" t="s">
        <v>7</v>
      </c>
      <c r="E33" s="24" t="s">
        <v>8</v>
      </c>
    </row>
    <row r="34" spans="2:5">
      <c r="B34" s="24" t="s">
        <v>9</v>
      </c>
      <c r="C34" s="25">
        <v>3467.64</v>
      </c>
      <c r="D34" s="25">
        <v>5844.03</v>
      </c>
      <c r="E34" s="24">
        <f>D44</f>
        <v>1029.8599999999999</v>
      </c>
    </row>
    <row r="35" spans="2:5">
      <c r="B35" s="24" t="s">
        <v>10</v>
      </c>
      <c r="E35" s="24">
        <f>C34-E34</f>
        <v>2437.7799999999997</v>
      </c>
    </row>
    <row r="37" spans="2:5">
      <c r="B37" s="24" t="s">
        <v>11</v>
      </c>
      <c r="D37" s="24" t="s">
        <v>12</v>
      </c>
    </row>
    <row r="39" spans="2:5">
      <c r="B39" s="24" t="s">
        <v>413</v>
      </c>
      <c r="D39" s="25">
        <v>1029.8599999999999</v>
      </c>
    </row>
    <row r="40" spans="2:5" s="15" customFormat="1">
      <c r="B40" s="24"/>
      <c r="C40" s="24"/>
      <c r="D40" s="25"/>
      <c r="E40" s="24"/>
    </row>
    <row r="41" spans="2:5" s="15" customFormat="1">
      <c r="B41" s="24"/>
      <c r="C41" s="24"/>
      <c r="D41" s="25"/>
      <c r="E41" s="24"/>
    </row>
    <row r="42" spans="2:5" s="15" customFormat="1">
      <c r="B42" s="24"/>
      <c r="C42" s="24"/>
      <c r="D42" s="25"/>
      <c r="E42" s="24"/>
    </row>
    <row r="43" spans="2:5" s="15" customFormat="1">
      <c r="B43" s="24"/>
      <c r="C43" s="24"/>
      <c r="D43" s="25"/>
      <c r="E43" s="24"/>
    </row>
    <row r="44" spans="2:5">
      <c r="B44" s="24" t="s">
        <v>13</v>
      </c>
      <c r="D44" s="24">
        <f>SUM(D39:D43)</f>
        <v>1029.8599999999999</v>
      </c>
    </row>
    <row r="46" spans="2:5">
      <c r="B46" s="24" t="s">
        <v>14</v>
      </c>
    </row>
    <row r="48" spans="2:5">
      <c r="B48" s="24" t="s">
        <v>15</v>
      </c>
      <c r="C48" s="24" t="s">
        <v>16</v>
      </c>
    </row>
    <row r="52" spans="2:5">
      <c r="C52" s="24" t="s">
        <v>0</v>
      </c>
    </row>
    <row r="53" spans="2:5">
      <c r="C53" s="24" t="s">
        <v>1</v>
      </c>
    </row>
    <row r="54" spans="2:5">
      <c r="B54" s="24" t="s">
        <v>2</v>
      </c>
    </row>
    <row r="55" spans="2:5">
      <c r="C55" s="24" t="s">
        <v>3</v>
      </c>
    </row>
    <row r="56" spans="2:5">
      <c r="B56" s="24" t="s">
        <v>90</v>
      </c>
      <c r="C56" s="24" t="s">
        <v>91</v>
      </c>
      <c r="D56" s="24">
        <v>4</v>
      </c>
    </row>
    <row r="59" spans="2:5">
      <c r="B59" s="24" t="s">
        <v>5</v>
      </c>
      <c r="C59" s="24" t="s">
        <v>6</v>
      </c>
      <c r="D59" s="24" t="s">
        <v>7</v>
      </c>
      <c r="E59" s="24" t="s">
        <v>8</v>
      </c>
    </row>
    <row r="60" spans="2:5">
      <c r="B60" s="24" t="s">
        <v>9</v>
      </c>
      <c r="C60" s="25">
        <v>3124.32</v>
      </c>
      <c r="D60" s="25">
        <v>2950.09</v>
      </c>
      <c r="E60" s="24">
        <f>D76</f>
        <v>0</v>
      </c>
    </row>
    <row r="61" spans="2:5">
      <c r="B61" s="24" t="s">
        <v>10</v>
      </c>
      <c r="E61" s="24">
        <f>C60-E60</f>
        <v>3124.32</v>
      </c>
    </row>
    <row r="63" spans="2:5">
      <c r="B63" s="24" t="s">
        <v>11</v>
      </c>
      <c r="D63" s="24" t="s">
        <v>12</v>
      </c>
    </row>
    <row r="76" spans="2:4">
      <c r="B76" s="24" t="s">
        <v>13</v>
      </c>
      <c r="D76" s="24">
        <f>SUM(D64:D75)</f>
        <v>0</v>
      </c>
    </row>
    <row r="83" spans="2:4">
      <c r="B83" s="24" t="s">
        <v>14</v>
      </c>
    </row>
    <row r="85" spans="2:4">
      <c r="B85" s="24" t="s">
        <v>15</v>
      </c>
      <c r="C85" s="24" t="s">
        <v>16</v>
      </c>
    </row>
    <row r="90" spans="2:4">
      <c r="C90" s="24" t="s">
        <v>0</v>
      </c>
    </row>
    <row r="91" spans="2:4">
      <c r="C91" s="24" t="s">
        <v>1</v>
      </c>
    </row>
    <row r="92" spans="2:4">
      <c r="B92" s="24" t="s">
        <v>2</v>
      </c>
    </row>
    <row r="93" spans="2:4">
      <c r="C93" s="24" t="s">
        <v>3</v>
      </c>
    </row>
    <row r="94" spans="2:4">
      <c r="B94" s="24" t="s">
        <v>90</v>
      </c>
      <c r="C94" s="24" t="s">
        <v>91</v>
      </c>
      <c r="D94" s="24">
        <v>6</v>
      </c>
    </row>
    <row r="97" spans="2:5">
      <c r="B97" s="24" t="s">
        <v>5</v>
      </c>
      <c r="C97" s="24" t="s">
        <v>6</v>
      </c>
      <c r="D97" s="24" t="s">
        <v>7</v>
      </c>
      <c r="E97" s="24" t="s">
        <v>8</v>
      </c>
    </row>
    <row r="98" spans="2:5">
      <c r="B98" s="24" t="s">
        <v>9</v>
      </c>
      <c r="C98" s="25">
        <v>3482.34</v>
      </c>
      <c r="D98" s="25">
        <v>3500.72</v>
      </c>
      <c r="E98" s="24">
        <v>0</v>
      </c>
    </row>
    <row r="99" spans="2:5">
      <c r="B99" s="24" t="s">
        <v>10</v>
      </c>
      <c r="E99" s="24">
        <f>C98-E98</f>
        <v>3482.34</v>
      </c>
    </row>
    <row r="106" spans="2:5">
      <c r="B106" s="24" t="s">
        <v>14</v>
      </c>
    </row>
    <row r="108" spans="2:5">
      <c r="B108" s="24" t="s">
        <v>15</v>
      </c>
      <c r="C108" s="24" t="s">
        <v>16</v>
      </c>
    </row>
    <row r="114" spans="2:5">
      <c r="C114" s="24" t="s">
        <v>0</v>
      </c>
    </row>
    <row r="115" spans="2:5">
      <c r="C115" s="24" t="s">
        <v>1</v>
      </c>
    </row>
    <row r="116" spans="2:5">
      <c r="B116" s="24" t="s">
        <v>2</v>
      </c>
    </row>
    <row r="117" spans="2:5">
      <c r="C117" s="24" t="s">
        <v>3</v>
      </c>
    </row>
    <row r="118" spans="2:5">
      <c r="B118" s="24" t="s">
        <v>90</v>
      </c>
      <c r="C118" s="24" t="s">
        <v>91</v>
      </c>
      <c r="D118" s="24">
        <v>7</v>
      </c>
    </row>
    <row r="121" spans="2:5">
      <c r="B121" s="24" t="s">
        <v>5</v>
      </c>
      <c r="C121" s="24" t="s">
        <v>6</v>
      </c>
      <c r="D121" s="24" t="s">
        <v>7</v>
      </c>
      <c r="E121" s="24" t="s">
        <v>8</v>
      </c>
    </row>
    <row r="122" spans="2:5">
      <c r="B122" s="24" t="s">
        <v>9</v>
      </c>
      <c r="C122" s="25">
        <v>7883.52</v>
      </c>
      <c r="D122" s="25">
        <v>8728.39</v>
      </c>
      <c r="E122" s="24">
        <f>D138</f>
        <v>0</v>
      </c>
    </row>
    <row r="123" spans="2:5">
      <c r="B123" s="24" t="s">
        <v>10</v>
      </c>
      <c r="E123" s="24">
        <f>C122-E122</f>
        <v>7883.52</v>
      </c>
    </row>
    <row r="125" spans="2:5">
      <c r="B125" s="24" t="s">
        <v>11</v>
      </c>
      <c r="D125" s="24" t="s">
        <v>12</v>
      </c>
    </row>
    <row r="138" spans="2:4">
      <c r="B138" s="24" t="s">
        <v>13</v>
      </c>
      <c r="D138" s="24">
        <f>SUM(D126:D137)</f>
        <v>0</v>
      </c>
    </row>
    <row r="145" spans="2:5">
      <c r="B145" s="24" t="s">
        <v>14</v>
      </c>
    </row>
    <row r="147" spans="2:5">
      <c r="B147" s="24" t="s">
        <v>15</v>
      </c>
      <c r="C147" s="24" t="s">
        <v>16</v>
      </c>
    </row>
    <row r="151" spans="2:5">
      <c r="C151" s="24" t="s">
        <v>0</v>
      </c>
    </row>
    <row r="152" spans="2:5">
      <c r="C152" s="24" t="s">
        <v>1</v>
      </c>
    </row>
    <row r="153" spans="2:5">
      <c r="B153" s="24" t="s">
        <v>2</v>
      </c>
    </row>
    <row r="154" spans="2:5">
      <c r="C154" s="24" t="s">
        <v>3</v>
      </c>
    </row>
    <row r="155" spans="2:5">
      <c r="B155" s="24" t="s">
        <v>86</v>
      </c>
      <c r="C155" s="24" t="s">
        <v>72</v>
      </c>
      <c r="D155" s="24">
        <v>7</v>
      </c>
    </row>
    <row r="158" spans="2:5">
      <c r="B158" s="24" t="s">
        <v>5</v>
      </c>
      <c r="C158" s="24" t="s">
        <v>6</v>
      </c>
      <c r="D158" s="24" t="s">
        <v>7</v>
      </c>
      <c r="E158" s="24" t="s">
        <v>8</v>
      </c>
    </row>
    <row r="159" spans="2:5">
      <c r="B159" s="24" t="s">
        <v>9</v>
      </c>
      <c r="C159" s="25">
        <v>0</v>
      </c>
      <c r="D159" s="25">
        <v>0</v>
      </c>
      <c r="E159" s="24">
        <f>D174</f>
        <v>24211.739999999998</v>
      </c>
    </row>
    <row r="160" spans="2:5">
      <c r="B160" s="24" t="s">
        <v>71</v>
      </c>
      <c r="E160" s="24">
        <f>C159-E159</f>
        <v>-24211.739999999998</v>
      </c>
    </row>
    <row r="162" spans="2:4">
      <c r="B162" s="24" t="s">
        <v>11</v>
      </c>
      <c r="D162" s="24" t="s">
        <v>12</v>
      </c>
    </row>
    <row r="164" spans="2:4">
      <c r="B164" s="24" t="s">
        <v>414</v>
      </c>
      <c r="D164" s="25">
        <v>11488.39</v>
      </c>
    </row>
    <row r="165" spans="2:4">
      <c r="B165" s="24" t="s">
        <v>380</v>
      </c>
      <c r="D165" s="25">
        <v>6918.47</v>
      </c>
    </row>
    <row r="166" spans="2:4">
      <c r="B166" s="24" t="s">
        <v>415</v>
      </c>
      <c r="D166" s="25">
        <v>2522.44</v>
      </c>
    </row>
    <row r="167" spans="2:4">
      <c r="B167" s="24" t="s">
        <v>380</v>
      </c>
      <c r="D167" s="25">
        <v>2967.64</v>
      </c>
    </row>
    <row r="168" spans="2:4">
      <c r="B168" s="24" t="s">
        <v>360</v>
      </c>
      <c r="D168" s="25">
        <v>314.8</v>
      </c>
    </row>
    <row r="174" spans="2:4">
      <c r="B174" s="24" t="s">
        <v>13</v>
      </c>
      <c r="D174" s="24">
        <f>SUM(D163:D173)</f>
        <v>24211.739999999998</v>
      </c>
    </row>
    <row r="176" spans="2:4">
      <c r="B176" s="24" t="s">
        <v>14</v>
      </c>
    </row>
    <row r="177" spans="2:5">
      <c r="B177" s="24" t="s">
        <v>15</v>
      </c>
      <c r="C177" s="24" t="s">
        <v>16</v>
      </c>
    </row>
    <row r="178" spans="2:5">
      <c r="C178" s="24" t="s">
        <v>0</v>
      </c>
    </row>
    <row r="179" spans="2:5">
      <c r="C179" s="24" t="s">
        <v>1</v>
      </c>
    </row>
    <row r="180" spans="2:5">
      <c r="B180" s="24" t="s">
        <v>2</v>
      </c>
    </row>
    <row r="181" spans="2:5">
      <c r="C181" s="24" t="s">
        <v>3</v>
      </c>
    </row>
    <row r="182" spans="2:5">
      <c r="B182" s="24" t="s">
        <v>86</v>
      </c>
      <c r="C182" s="24" t="s">
        <v>72</v>
      </c>
      <c r="D182" s="24">
        <v>14</v>
      </c>
    </row>
    <row r="185" spans="2:5">
      <c r="B185" s="24" t="s">
        <v>5</v>
      </c>
      <c r="C185" s="24" t="s">
        <v>6</v>
      </c>
      <c r="D185" s="24" t="s">
        <v>7</v>
      </c>
      <c r="E185" s="24" t="s">
        <v>8</v>
      </c>
    </row>
    <row r="186" spans="2:5">
      <c r="B186" s="24" t="s">
        <v>9</v>
      </c>
      <c r="C186" s="25">
        <v>28005.24</v>
      </c>
      <c r="D186" s="25">
        <v>27717.71</v>
      </c>
      <c r="E186" s="24">
        <f>D201</f>
        <v>2891.9900000000002</v>
      </c>
    </row>
    <row r="187" spans="2:5">
      <c r="B187" s="24" t="s">
        <v>10</v>
      </c>
      <c r="E187" s="24">
        <f>C186-E186</f>
        <v>25113.25</v>
      </c>
    </row>
    <row r="189" spans="2:5">
      <c r="B189" s="24" t="s">
        <v>11</v>
      </c>
      <c r="D189" s="24" t="s">
        <v>12</v>
      </c>
    </row>
    <row r="191" spans="2:5">
      <c r="B191" s="24" t="s">
        <v>416</v>
      </c>
      <c r="D191" s="25">
        <v>2034.5</v>
      </c>
    </row>
    <row r="192" spans="2:5">
      <c r="B192" s="24" t="s">
        <v>360</v>
      </c>
      <c r="D192" s="25">
        <v>314.8</v>
      </c>
    </row>
    <row r="193" spans="2:4">
      <c r="B193" s="24" t="s">
        <v>417</v>
      </c>
      <c r="D193" s="25">
        <v>350.55</v>
      </c>
    </row>
    <row r="194" spans="2:4">
      <c r="B194" s="24" t="s">
        <v>88</v>
      </c>
      <c r="D194" s="25">
        <v>192.14</v>
      </c>
    </row>
    <row r="201" spans="2:4">
      <c r="B201" s="24" t="s">
        <v>13</v>
      </c>
      <c r="D201" s="24">
        <f>SUM(D190:D200)</f>
        <v>2891.9900000000002</v>
      </c>
    </row>
    <row r="203" spans="2:4">
      <c r="B203" s="24" t="s">
        <v>14</v>
      </c>
    </row>
    <row r="204" spans="2:4">
      <c r="B204" s="24" t="s">
        <v>15</v>
      </c>
      <c r="C204" s="24" t="s">
        <v>16</v>
      </c>
    </row>
    <row r="206" spans="2:4">
      <c r="C206" s="24" t="s">
        <v>0</v>
      </c>
    </row>
    <row r="207" spans="2:4">
      <c r="C207" s="24" t="s">
        <v>1</v>
      </c>
    </row>
    <row r="208" spans="2:4">
      <c r="B208" s="24" t="s">
        <v>2</v>
      </c>
    </row>
    <row r="209" spans="2:5">
      <c r="C209" s="24" t="s">
        <v>3</v>
      </c>
    </row>
    <row r="210" spans="2:5">
      <c r="B210" s="24" t="s">
        <v>86</v>
      </c>
      <c r="C210" s="24" t="s">
        <v>72</v>
      </c>
      <c r="D210" s="24">
        <v>15</v>
      </c>
    </row>
    <row r="213" spans="2:5">
      <c r="B213" s="24" t="s">
        <v>5</v>
      </c>
      <c r="C213" s="24" t="s">
        <v>6</v>
      </c>
      <c r="D213" s="24" t="s">
        <v>7</v>
      </c>
      <c r="E213" s="24" t="s">
        <v>8</v>
      </c>
    </row>
    <row r="214" spans="2:5">
      <c r="B214" s="24" t="s">
        <v>9</v>
      </c>
      <c r="C214" s="25">
        <v>11675.22</v>
      </c>
      <c r="D214" s="25">
        <v>10325.24</v>
      </c>
      <c r="E214" s="24">
        <f>D230</f>
        <v>1256.5999999999999</v>
      </c>
    </row>
    <row r="215" spans="2:5">
      <c r="B215" s="24" t="s">
        <v>68</v>
      </c>
      <c r="E215" s="24">
        <f>C214-E214</f>
        <v>10418.619999999999</v>
      </c>
    </row>
    <row r="217" spans="2:5">
      <c r="B217" s="24" t="s">
        <v>11</v>
      </c>
      <c r="D217" s="24" t="s">
        <v>12</v>
      </c>
    </row>
    <row r="219" spans="2:5">
      <c r="B219" s="24" t="s">
        <v>360</v>
      </c>
      <c r="D219" s="25">
        <v>314.8</v>
      </c>
    </row>
    <row r="220" spans="2:5">
      <c r="B220" s="24" t="s">
        <v>360</v>
      </c>
      <c r="D220" s="25">
        <v>314.8</v>
      </c>
    </row>
    <row r="221" spans="2:5">
      <c r="B221" s="24" t="s">
        <v>360</v>
      </c>
      <c r="D221" s="25">
        <v>627</v>
      </c>
    </row>
    <row r="230" spans="2:4">
      <c r="B230" s="24" t="s">
        <v>13</v>
      </c>
      <c r="D230" s="24">
        <f>SUM(D218:D229)</f>
        <v>1256.5999999999999</v>
      </c>
    </row>
    <row r="232" spans="2:4">
      <c r="B232" s="24" t="s">
        <v>14</v>
      </c>
    </row>
    <row r="233" spans="2:4">
      <c r="B233" s="24" t="s">
        <v>15</v>
      </c>
      <c r="C233" s="24" t="s">
        <v>16</v>
      </c>
    </row>
    <row r="236" spans="2:4">
      <c r="C236" s="24" t="s">
        <v>0</v>
      </c>
    </row>
    <row r="237" spans="2:4">
      <c r="C237" s="24" t="s">
        <v>1</v>
      </c>
    </row>
    <row r="238" spans="2:4">
      <c r="B238" s="24" t="s">
        <v>2</v>
      </c>
    </row>
    <row r="239" spans="2:4">
      <c r="C239" s="24" t="s">
        <v>3</v>
      </c>
    </row>
    <row r="240" spans="2:4">
      <c r="B240" s="24" t="s">
        <v>86</v>
      </c>
      <c r="C240" s="24" t="s">
        <v>72</v>
      </c>
      <c r="D240" s="24">
        <v>16</v>
      </c>
    </row>
    <row r="243" spans="2:5">
      <c r="B243" s="24" t="s">
        <v>5</v>
      </c>
      <c r="C243" s="24" t="s">
        <v>6</v>
      </c>
      <c r="D243" s="24" t="s">
        <v>7</v>
      </c>
      <c r="E243" s="24" t="s">
        <v>8</v>
      </c>
    </row>
    <row r="244" spans="2:5">
      <c r="B244" s="24" t="s">
        <v>9</v>
      </c>
      <c r="C244" s="25">
        <v>20604.3</v>
      </c>
      <c r="D244" s="25">
        <v>21186.54</v>
      </c>
      <c r="E244" s="24">
        <f>D259</f>
        <v>629.6</v>
      </c>
    </row>
    <row r="245" spans="2:5">
      <c r="B245" s="24" t="s">
        <v>10</v>
      </c>
      <c r="E245" s="24">
        <f>C244-E244</f>
        <v>19974.7</v>
      </c>
    </row>
    <row r="247" spans="2:5">
      <c r="B247" s="24" t="s">
        <v>11</v>
      </c>
      <c r="D247" s="24" t="s">
        <v>12</v>
      </c>
    </row>
    <row r="249" spans="2:5">
      <c r="B249" s="24" t="s">
        <v>360</v>
      </c>
      <c r="D249" s="25">
        <v>314.8</v>
      </c>
    </row>
    <row r="250" spans="2:5">
      <c r="B250" s="24" t="s">
        <v>360</v>
      </c>
      <c r="D250" s="25">
        <v>314.8</v>
      </c>
    </row>
    <row r="259" spans="2:5">
      <c r="B259" s="24" t="s">
        <v>13</v>
      </c>
      <c r="D259" s="24">
        <f>SUM(D248:D258)</f>
        <v>629.6</v>
      </c>
    </row>
    <row r="261" spans="2:5">
      <c r="B261" s="24" t="s">
        <v>14</v>
      </c>
    </row>
    <row r="262" spans="2:5">
      <c r="B262" s="24" t="s">
        <v>15</v>
      </c>
      <c r="C262" s="24" t="s">
        <v>16</v>
      </c>
    </row>
    <row r="263" spans="2:5">
      <c r="C263" s="24" t="s">
        <v>0</v>
      </c>
    </row>
    <row r="264" spans="2:5">
      <c r="C264" s="24" t="s">
        <v>1</v>
      </c>
    </row>
    <row r="265" spans="2:5">
      <c r="B265" s="24" t="s">
        <v>2</v>
      </c>
    </row>
    <row r="266" spans="2:5">
      <c r="C266" s="24" t="s">
        <v>3</v>
      </c>
    </row>
    <row r="267" spans="2:5">
      <c r="B267" s="24" t="s">
        <v>86</v>
      </c>
      <c r="C267" s="24" t="s">
        <v>72</v>
      </c>
      <c r="D267" s="24">
        <v>17</v>
      </c>
    </row>
    <row r="270" spans="2:5">
      <c r="B270" s="24" t="s">
        <v>5</v>
      </c>
      <c r="C270" s="24" t="s">
        <v>6</v>
      </c>
      <c r="D270" s="24" t="s">
        <v>7</v>
      </c>
      <c r="E270" s="24" t="s">
        <v>8</v>
      </c>
    </row>
    <row r="271" spans="2:5">
      <c r="B271" s="24" t="s">
        <v>9</v>
      </c>
      <c r="C271" s="25">
        <v>23068.32</v>
      </c>
      <c r="D271" s="25">
        <v>20938.43</v>
      </c>
      <c r="E271" s="24">
        <f>D291</f>
        <v>39406.910000000003</v>
      </c>
    </row>
    <row r="272" spans="2:5">
      <c r="B272" s="24" t="s">
        <v>71</v>
      </c>
      <c r="E272" s="24">
        <f>C271-E271</f>
        <v>-16338.590000000004</v>
      </c>
    </row>
    <row r="274" spans="2:5">
      <c r="B274" s="24" t="s">
        <v>11</v>
      </c>
      <c r="D274" s="24" t="s">
        <v>12</v>
      </c>
    </row>
    <row r="276" spans="2:5">
      <c r="B276" s="24" t="s">
        <v>67</v>
      </c>
      <c r="D276" s="29">
        <v>2528.83</v>
      </c>
    </row>
    <row r="277" spans="2:5">
      <c r="B277" s="24" t="s">
        <v>69</v>
      </c>
      <c r="D277" s="29">
        <v>919.23</v>
      </c>
    </row>
    <row r="278" spans="2:5" s="16" customFormat="1">
      <c r="B278" s="24" t="s">
        <v>55</v>
      </c>
      <c r="C278" s="24"/>
      <c r="D278" s="29">
        <v>1569.68</v>
      </c>
      <c r="E278" s="24"/>
    </row>
    <row r="279" spans="2:5" s="16" customFormat="1">
      <c r="B279" s="24" t="s">
        <v>67</v>
      </c>
      <c r="C279" s="24"/>
      <c r="D279" s="29">
        <v>2247.85</v>
      </c>
      <c r="E279" s="24"/>
    </row>
    <row r="280" spans="2:5" s="16" customFormat="1">
      <c r="B280" s="24" t="s">
        <v>418</v>
      </c>
      <c r="C280" s="24"/>
      <c r="D280" s="29">
        <v>1020.31</v>
      </c>
      <c r="E280" s="24"/>
    </row>
    <row r="281" spans="2:5" s="16" customFormat="1">
      <c r="B281" s="24" t="s">
        <v>67</v>
      </c>
      <c r="C281" s="24"/>
      <c r="D281" s="29">
        <f>1685.89+1685.89</f>
        <v>3371.78</v>
      </c>
      <c r="E281" s="24"/>
    </row>
    <row r="282" spans="2:5" s="16" customFormat="1">
      <c r="B282" s="24" t="s">
        <v>419</v>
      </c>
      <c r="C282" s="24"/>
      <c r="D282" s="29">
        <v>23650</v>
      </c>
      <c r="E282" s="24"/>
    </row>
    <row r="283" spans="2:5">
      <c r="B283" s="24" t="s">
        <v>385</v>
      </c>
      <c r="D283" s="29">
        <v>2021.5</v>
      </c>
    </row>
    <row r="284" spans="2:5">
      <c r="B284" s="24" t="s">
        <v>360</v>
      </c>
      <c r="D284" s="29">
        <v>314.8</v>
      </c>
    </row>
    <row r="285" spans="2:5">
      <c r="B285" s="24" t="s">
        <v>81</v>
      </c>
      <c r="D285" s="29">
        <v>191.52</v>
      </c>
    </row>
    <row r="286" spans="2:5">
      <c r="B286" s="24" t="s">
        <v>360</v>
      </c>
      <c r="D286" s="29">
        <v>314.8</v>
      </c>
    </row>
    <row r="287" spans="2:5">
      <c r="B287" s="24" t="s">
        <v>360</v>
      </c>
      <c r="D287" s="29">
        <v>1256.6099999999999</v>
      </c>
    </row>
    <row r="291" spans="2:5">
      <c r="B291" s="24" t="s">
        <v>13</v>
      </c>
      <c r="D291" s="24">
        <f>SUM(D275:D290)</f>
        <v>39406.910000000003</v>
      </c>
    </row>
    <row r="293" spans="2:5">
      <c r="B293" s="24" t="s">
        <v>14</v>
      </c>
    </row>
    <row r="294" spans="2:5">
      <c r="B294" s="24" t="s">
        <v>15</v>
      </c>
      <c r="C294" s="24" t="s">
        <v>16</v>
      </c>
    </row>
    <row r="295" spans="2:5">
      <c r="C295" s="24" t="s">
        <v>0</v>
      </c>
    </row>
    <row r="296" spans="2:5">
      <c r="C296" s="24" t="s">
        <v>1</v>
      </c>
    </row>
    <row r="297" spans="2:5">
      <c r="B297" s="24" t="s">
        <v>2</v>
      </c>
    </row>
    <row r="298" spans="2:5">
      <c r="C298" s="24" t="s">
        <v>3</v>
      </c>
    </row>
    <row r="299" spans="2:5">
      <c r="B299" s="24" t="s">
        <v>86</v>
      </c>
      <c r="C299" s="24" t="s">
        <v>72</v>
      </c>
      <c r="D299" s="24">
        <v>18</v>
      </c>
    </row>
    <row r="302" spans="2:5">
      <c r="B302" s="24" t="s">
        <v>5</v>
      </c>
      <c r="C302" s="24" t="s">
        <v>6</v>
      </c>
      <c r="D302" s="24" t="s">
        <v>7</v>
      </c>
      <c r="E302" s="24" t="s">
        <v>8</v>
      </c>
    </row>
    <row r="303" spans="2:5">
      <c r="B303" s="24" t="s">
        <v>9</v>
      </c>
      <c r="C303" s="25">
        <v>36660.54</v>
      </c>
      <c r="D303" s="25">
        <v>36872.49</v>
      </c>
      <c r="E303" s="24">
        <f>D318</f>
        <v>18259.7</v>
      </c>
    </row>
    <row r="304" spans="2:5">
      <c r="B304" s="24" t="s">
        <v>68</v>
      </c>
      <c r="E304" s="24">
        <f>C303-E303</f>
        <v>18400.84</v>
      </c>
    </row>
    <row r="306" spans="2:4">
      <c r="B306" s="24" t="s">
        <v>11</v>
      </c>
      <c r="D306" s="24" t="s">
        <v>12</v>
      </c>
    </row>
    <row r="308" spans="2:4">
      <c r="B308" s="24" t="s">
        <v>166</v>
      </c>
      <c r="D308" s="25">
        <v>12332</v>
      </c>
    </row>
    <row r="309" spans="2:4">
      <c r="B309" s="24" t="s">
        <v>67</v>
      </c>
      <c r="D309" s="25">
        <v>1685.89</v>
      </c>
    </row>
    <row r="310" spans="2:4">
      <c r="B310" s="24" t="s">
        <v>360</v>
      </c>
      <c r="D310" s="25">
        <v>314.8</v>
      </c>
    </row>
    <row r="311" spans="2:4">
      <c r="B311" s="24" t="s">
        <v>81</v>
      </c>
      <c r="D311" s="25">
        <v>191.52</v>
      </c>
    </row>
    <row r="312" spans="2:4" ht="45">
      <c r="B312" s="27" t="s">
        <v>420</v>
      </c>
      <c r="D312" s="25">
        <v>2478.88</v>
      </c>
    </row>
    <row r="313" spans="2:4">
      <c r="B313" s="24" t="s">
        <v>360</v>
      </c>
      <c r="D313" s="25">
        <v>1256.6099999999999</v>
      </c>
    </row>
    <row r="318" spans="2:4">
      <c r="B318" s="24" t="s">
        <v>13</v>
      </c>
      <c r="D318" s="24">
        <f>SUM(D307:D317)</f>
        <v>18259.7</v>
      </c>
    </row>
    <row r="320" spans="2:4">
      <c r="B320" s="24" t="s">
        <v>14</v>
      </c>
    </row>
    <row r="321" spans="2:5">
      <c r="B321" s="24" t="s">
        <v>15</v>
      </c>
      <c r="C321" s="24" t="s">
        <v>16</v>
      </c>
    </row>
    <row r="323" spans="2:5">
      <c r="C323" s="24" t="s">
        <v>0</v>
      </c>
    </row>
    <row r="324" spans="2:5">
      <c r="C324" s="24" t="s">
        <v>1</v>
      </c>
    </row>
    <row r="325" spans="2:5">
      <c r="B325" s="24" t="s">
        <v>2</v>
      </c>
    </row>
    <row r="326" spans="2:5">
      <c r="C326" s="24" t="s">
        <v>3</v>
      </c>
    </row>
    <row r="327" spans="2:5">
      <c r="B327" s="24" t="s">
        <v>86</v>
      </c>
      <c r="C327" s="24" t="s">
        <v>72</v>
      </c>
      <c r="D327" s="24">
        <v>19</v>
      </c>
    </row>
    <row r="330" spans="2:5">
      <c r="B330" s="24" t="s">
        <v>5</v>
      </c>
      <c r="C330" s="24" t="s">
        <v>6</v>
      </c>
      <c r="D330" s="24" t="s">
        <v>7</v>
      </c>
      <c r="E330" s="24" t="s">
        <v>8</v>
      </c>
    </row>
    <row r="331" spans="2:5">
      <c r="B331" s="24" t="s">
        <v>9</v>
      </c>
      <c r="C331" s="25">
        <v>11575.68</v>
      </c>
      <c r="D331" s="25">
        <v>10949.03</v>
      </c>
      <c r="E331" s="24">
        <f>D346</f>
        <v>20506.959999999995</v>
      </c>
    </row>
    <row r="332" spans="2:5">
      <c r="B332" s="24" t="s">
        <v>70</v>
      </c>
      <c r="E332" s="24">
        <f>C331-E331</f>
        <v>-8931.2799999999952</v>
      </c>
    </row>
    <row r="334" spans="2:5">
      <c r="B334" s="24" t="s">
        <v>11</v>
      </c>
      <c r="D334" s="24" t="s">
        <v>12</v>
      </c>
    </row>
    <row r="336" spans="2:5">
      <c r="B336" s="24" t="s">
        <v>370</v>
      </c>
      <c r="D336" s="25">
        <v>1703.61</v>
      </c>
    </row>
    <row r="337" spans="2:4">
      <c r="B337" s="24" t="s">
        <v>67</v>
      </c>
      <c r="D337" s="25">
        <v>2809.81</v>
      </c>
    </row>
    <row r="338" spans="2:4">
      <c r="B338" s="24" t="s">
        <v>421</v>
      </c>
      <c r="D338" s="25">
        <v>12473</v>
      </c>
    </row>
    <row r="339" spans="2:4">
      <c r="B339" s="24" t="s">
        <v>422</v>
      </c>
      <c r="D339" s="25">
        <v>2030.05</v>
      </c>
    </row>
    <row r="340" spans="2:4">
      <c r="B340" s="24" t="s">
        <v>360</v>
      </c>
      <c r="D340" s="25">
        <v>314.8</v>
      </c>
    </row>
    <row r="341" spans="2:4">
      <c r="B341" s="24" t="s">
        <v>360</v>
      </c>
      <c r="D341" s="25">
        <v>627</v>
      </c>
    </row>
    <row r="342" spans="2:4">
      <c r="B342" s="24" t="s">
        <v>69</v>
      </c>
      <c r="D342" s="25">
        <v>548.69000000000005</v>
      </c>
    </row>
    <row r="346" spans="2:4">
      <c r="B346" s="24" t="s">
        <v>13</v>
      </c>
      <c r="D346" s="24">
        <f>SUM(D335:D345)</f>
        <v>20506.959999999995</v>
      </c>
    </row>
    <row r="348" spans="2:4">
      <c r="B348" s="24" t="s">
        <v>14</v>
      </c>
    </row>
    <row r="349" spans="2:4">
      <c r="B349" s="24" t="s">
        <v>15</v>
      </c>
      <c r="C349" s="24" t="s">
        <v>16</v>
      </c>
    </row>
    <row r="354" spans="2:5">
      <c r="C354" s="24" t="s">
        <v>0</v>
      </c>
    </row>
    <row r="355" spans="2:5">
      <c r="C355" s="24" t="s">
        <v>1</v>
      </c>
    </row>
    <row r="356" spans="2:5">
      <c r="B356" s="24" t="s">
        <v>2</v>
      </c>
    </row>
    <row r="357" spans="2:5">
      <c r="C357" s="24" t="s">
        <v>3</v>
      </c>
    </row>
    <row r="358" spans="2:5">
      <c r="B358" s="24" t="s">
        <v>86</v>
      </c>
      <c r="C358" s="24" t="s">
        <v>72</v>
      </c>
      <c r="D358" s="24">
        <v>5</v>
      </c>
    </row>
    <row r="361" spans="2:5">
      <c r="B361" s="24" t="s">
        <v>5</v>
      </c>
      <c r="C361" s="24" t="s">
        <v>6</v>
      </c>
      <c r="D361" s="24" t="s">
        <v>7</v>
      </c>
      <c r="E361" s="24" t="s">
        <v>8</v>
      </c>
    </row>
    <row r="362" spans="2:5">
      <c r="B362" s="24" t="s">
        <v>9</v>
      </c>
      <c r="C362" s="25">
        <v>32782.32</v>
      </c>
      <c r="D362" s="25">
        <v>31291.86</v>
      </c>
      <c r="E362" s="24">
        <f>D378</f>
        <v>7919.6299999999992</v>
      </c>
    </row>
    <row r="363" spans="2:5">
      <c r="B363" s="24" t="s">
        <v>68</v>
      </c>
      <c r="E363" s="24">
        <f>C362-E362</f>
        <v>24862.690000000002</v>
      </c>
    </row>
    <row r="365" spans="2:5">
      <c r="B365" s="24" t="s">
        <v>11</v>
      </c>
      <c r="D365" s="24" t="s">
        <v>12</v>
      </c>
    </row>
    <row r="367" spans="2:5">
      <c r="B367" s="24" t="s">
        <v>360</v>
      </c>
      <c r="D367" s="25">
        <v>314.8</v>
      </c>
    </row>
    <row r="368" spans="2:5">
      <c r="B368" s="24" t="s">
        <v>360</v>
      </c>
      <c r="D368" s="25">
        <v>1270.6500000000001</v>
      </c>
    </row>
    <row r="369" spans="2:4">
      <c r="B369" s="24" t="s">
        <v>115</v>
      </c>
      <c r="D369" s="25">
        <v>2499.7199999999998</v>
      </c>
    </row>
    <row r="370" spans="2:4">
      <c r="B370" s="24" t="s">
        <v>423</v>
      </c>
      <c r="D370" s="25">
        <v>3402.97</v>
      </c>
    </row>
    <row r="371" spans="2:4">
      <c r="B371" s="24" t="s">
        <v>417</v>
      </c>
      <c r="D371" s="25">
        <v>431.49</v>
      </c>
    </row>
    <row r="378" spans="2:4">
      <c r="B378" s="24" t="s">
        <v>13</v>
      </c>
      <c r="D378" s="24">
        <f>SUM(D366:D377)</f>
        <v>7919.6299999999992</v>
      </c>
    </row>
    <row r="380" spans="2:4">
      <c r="B380" s="24" t="s">
        <v>14</v>
      </c>
    </row>
    <row r="381" spans="2:4">
      <c r="B381" s="24" t="s">
        <v>15</v>
      </c>
      <c r="C381" s="24" t="s">
        <v>16</v>
      </c>
    </row>
    <row r="386" spans="2:5">
      <c r="C386" s="24" t="s">
        <v>0</v>
      </c>
    </row>
    <row r="387" spans="2:5">
      <c r="C387" s="24" t="s">
        <v>1</v>
      </c>
    </row>
    <row r="388" spans="2:5">
      <c r="B388" s="24" t="s">
        <v>2</v>
      </c>
    </row>
    <row r="389" spans="2:5">
      <c r="C389" s="24" t="s">
        <v>3</v>
      </c>
    </row>
    <row r="390" spans="2:5">
      <c r="B390" s="24" t="s">
        <v>86</v>
      </c>
      <c r="C390" s="24" t="s">
        <v>72</v>
      </c>
      <c r="D390" s="24">
        <v>2</v>
      </c>
    </row>
    <row r="393" spans="2:5">
      <c r="B393" s="24" t="s">
        <v>5</v>
      </c>
      <c r="C393" s="24" t="s">
        <v>6</v>
      </c>
      <c r="D393" s="24" t="s">
        <v>7</v>
      </c>
      <c r="E393" s="24" t="s">
        <v>8</v>
      </c>
    </row>
    <row r="394" spans="2:5">
      <c r="B394" s="24" t="s">
        <v>9</v>
      </c>
      <c r="C394" s="25">
        <v>24751.02</v>
      </c>
      <c r="D394" s="25">
        <v>26406.43</v>
      </c>
      <c r="E394" s="24">
        <f>D410</f>
        <v>0</v>
      </c>
    </row>
    <row r="395" spans="2:5">
      <c r="B395" s="24" t="s">
        <v>68</v>
      </c>
      <c r="E395" s="24">
        <f>C394-E394</f>
        <v>24751.02</v>
      </c>
    </row>
    <row r="397" spans="2:5">
      <c r="B397" s="24" t="s">
        <v>11</v>
      </c>
      <c r="D397" s="24" t="s">
        <v>12</v>
      </c>
    </row>
    <row r="399" spans="2:5">
      <c r="D399" s="25"/>
    </row>
    <row r="400" spans="2:5">
      <c r="D400" s="25"/>
    </row>
    <row r="401" spans="2:4">
      <c r="D401" s="25"/>
    </row>
    <row r="402" spans="2:4">
      <c r="D402" s="25"/>
    </row>
    <row r="403" spans="2:4">
      <c r="D403" s="25"/>
    </row>
    <row r="410" spans="2:4">
      <c r="B410" s="24" t="s">
        <v>13</v>
      </c>
      <c r="D410" s="24">
        <f>SUM(D398:D409)</f>
        <v>0</v>
      </c>
    </row>
    <row r="412" spans="2:4">
      <c r="B412" s="24" t="s">
        <v>14</v>
      </c>
    </row>
    <row r="413" spans="2:4">
      <c r="B413" s="24" t="s">
        <v>15</v>
      </c>
      <c r="C413" s="24" t="s">
        <v>16</v>
      </c>
    </row>
    <row r="419" spans="2:5">
      <c r="C419" s="24" t="s">
        <v>0</v>
      </c>
    </row>
    <row r="420" spans="2:5">
      <c r="C420" s="24" t="s">
        <v>1</v>
      </c>
    </row>
    <row r="421" spans="2:5">
      <c r="B421" s="24" t="s">
        <v>2</v>
      </c>
    </row>
    <row r="422" spans="2:5">
      <c r="C422" s="24" t="s">
        <v>3</v>
      </c>
    </row>
    <row r="423" spans="2:5">
      <c r="B423" s="24" t="s">
        <v>86</v>
      </c>
      <c r="C423" s="24" t="s">
        <v>72</v>
      </c>
      <c r="D423" s="24">
        <v>3</v>
      </c>
    </row>
    <row r="426" spans="2:5">
      <c r="B426" s="24" t="s">
        <v>5</v>
      </c>
      <c r="C426" s="24" t="s">
        <v>6</v>
      </c>
      <c r="D426" s="24" t="s">
        <v>7</v>
      </c>
      <c r="E426" s="24" t="s">
        <v>8</v>
      </c>
    </row>
    <row r="427" spans="2:5">
      <c r="B427" s="24" t="s">
        <v>9</v>
      </c>
      <c r="C427" s="25">
        <v>19412.939999999999</v>
      </c>
      <c r="D427" s="25">
        <v>19454.89</v>
      </c>
      <c r="E427" s="24">
        <f>D443</f>
        <v>5905.61</v>
      </c>
    </row>
    <row r="428" spans="2:5">
      <c r="B428" s="24" t="s">
        <v>68</v>
      </c>
      <c r="E428" s="24">
        <f>C427-E427</f>
        <v>13507.329999999998</v>
      </c>
    </row>
    <row r="430" spans="2:5">
      <c r="B430" s="24" t="s">
        <v>11</v>
      </c>
      <c r="D430" s="24" t="s">
        <v>12</v>
      </c>
    </row>
    <row r="432" spans="2:5">
      <c r="B432" s="24" t="s">
        <v>370</v>
      </c>
      <c r="D432" s="25">
        <v>5905.61</v>
      </c>
    </row>
    <row r="433" spans="2:4">
      <c r="D433" s="25"/>
    </row>
    <row r="434" spans="2:4">
      <c r="D434" s="25"/>
    </row>
    <row r="435" spans="2:4">
      <c r="D435" s="25"/>
    </row>
    <row r="436" spans="2:4">
      <c r="D436" s="25"/>
    </row>
    <row r="443" spans="2:4">
      <c r="B443" s="24" t="s">
        <v>13</v>
      </c>
      <c r="D443" s="24">
        <f>SUM(D431:D442)</f>
        <v>5905.61</v>
      </c>
    </row>
    <row r="445" spans="2:4">
      <c r="B445" s="24" t="s">
        <v>14</v>
      </c>
    </row>
    <row r="446" spans="2:4">
      <c r="B446" s="24" t="s">
        <v>15</v>
      </c>
      <c r="C446" s="24" t="s">
        <v>16</v>
      </c>
    </row>
    <row r="450" spans="2:5">
      <c r="C450" s="24" t="s">
        <v>0</v>
      </c>
    </row>
    <row r="451" spans="2:5">
      <c r="C451" s="24" t="s">
        <v>1</v>
      </c>
    </row>
    <row r="452" spans="2:5">
      <c r="B452" s="24" t="s">
        <v>2</v>
      </c>
    </row>
    <row r="453" spans="2:5">
      <c r="C453" s="24" t="s">
        <v>3</v>
      </c>
    </row>
    <row r="454" spans="2:5">
      <c r="B454" s="24" t="s">
        <v>86</v>
      </c>
      <c r="C454" s="24" t="s">
        <v>72</v>
      </c>
      <c r="D454" s="24">
        <v>4</v>
      </c>
    </row>
    <row r="457" spans="2:5">
      <c r="B457" s="24" t="s">
        <v>5</v>
      </c>
      <c r="C457" s="24" t="s">
        <v>6</v>
      </c>
      <c r="D457" s="24" t="s">
        <v>7</v>
      </c>
      <c r="E457" s="24" t="s">
        <v>8</v>
      </c>
    </row>
    <row r="458" spans="2:5">
      <c r="B458" s="24" t="s">
        <v>9</v>
      </c>
      <c r="C458" s="25">
        <v>41898.9</v>
      </c>
      <c r="D458" s="25">
        <v>42473.32</v>
      </c>
      <c r="E458" s="24">
        <f>D474</f>
        <v>4592.38</v>
      </c>
    </row>
    <row r="459" spans="2:5">
      <c r="B459" s="24" t="s">
        <v>68</v>
      </c>
      <c r="E459" s="24">
        <f>C458-E458</f>
        <v>37306.520000000004</v>
      </c>
    </row>
    <row r="461" spans="2:5">
      <c r="B461" s="24" t="s">
        <v>11</v>
      </c>
      <c r="D461" s="24" t="s">
        <v>12</v>
      </c>
    </row>
    <row r="463" spans="2:5">
      <c r="B463" s="24" t="s">
        <v>55</v>
      </c>
      <c r="D463" s="25">
        <v>3458.44</v>
      </c>
    </row>
    <row r="464" spans="2:5">
      <c r="B464" s="24" t="s">
        <v>360</v>
      </c>
      <c r="D464" s="25">
        <v>314.8</v>
      </c>
    </row>
    <row r="465" spans="2:4">
      <c r="B465" s="24" t="s">
        <v>88</v>
      </c>
      <c r="D465" s="25">
        <v>192.14</v>
      </c>
    </row>
    <row r="466" spans="2:4">
      <c r="B466" s="24" t="s">
        <v>360</v>
      </c>
      <c r="D466" s="25">
        <v>627</v>
      </c>
    </row>
    <row r="467" spans="2:4">
      <c r="D467" s="25"/>
    </row>
    <row r="474" spans="2:4">
      <c r="B474" s="24" t="s">
        <v>13</v>
      </c>
      <c r="D474" s="24">
        <f>SUM(D462:D473)</f>
        <v>4592.38</v>
      </c>
    </row>
    <row r="476" spans="2:4">
      <c r="B476" s="24" t="s">
        <v>14</v>
      </c>
    </row>
    <row r="477" spans="2:4">
      <c r="B477" s="24" t="s">
        <v>15</v>
      </c>
      <c r="C477" s="24" t="s">
        <v>16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3:E119"/>
  <sheetViews>
    <sheetView topLeftCell="A122" workbookViewId="0">
      <selection activeCell="B92" sqref="B92:E119"/>
    </sheetView>
  </sheetViews>
  <sheetFormatPr defaultRowHeight="15"/>
  <cols>
    <col min="1" max="1" width="9.140625" style="28"/>
    <col min="2" max="2" width="30.85546875" style="24" customWidth="1"/>
    <col min="3" max="3" width="18" style="24" customWidth="1"/>
    <col min="4" max="4" width="17" style="24" customWidth="1"/>
    <col min="5" max="5" width="17.140625" style="24" customWidth="1"/>
  </cols>
  <sheetData>
    <row r="3" spans="2:5">
      <c r="C3" s="24" t="s">
        <v>0</v>
      </c>
    </row>
    <row r="4" spans="2:5">
      <c r="C4" s="24" t="s">
        <v>1</v>
      </c>
    </row>
    <row r="5" spans="2:5">
      <c r="B5" s="24" t="s">
        <v>2</v>
      </c>
    </row>
    <row r="6" spans="2:5">
      <c r="C6" s="24" t="s">
        <v>3</v>
      </c>
    </row>
    <row r="7" spans="2:5">
      <c r="B7" s="24" t="s">
        <v>92</v>
      </c>
      <c r="D7" s="24">
        <v>1</v>
      </c>
    </row>
    <row r="10" spans="2:5">
      <c r="B10" s="24" t="s">
        <v>5</v>
      </c>
      <c r="C10" s="24" t="s">
        <v>6</v>
      </c>
      <c r="D10" s="24" t="s">
        <v>7</v>
      </c>
      <c r="E10" s="24" t="s">
        <v>8</v>
      </c>
    </row>
    <row r="11" spans="2:5">
      <c r="B11" s="24" t="s">
        <v>9</v>
      </c>
      <c r="C11" s="25">
        <v>2614.8000000000002</v>
      </c>
      <c r="D11" s="25">
        <v>1849.73</v>
      </c>
      <c r="E11" s="24">
        <f>D26</f>
        <v>0</v>
      </c>
    </row>
    <row r="12" spans="2:5">
      <c r="B12" s="24" t="s">
        <v>68</v>
      </c>
      <c r="E12" s="24">
        <f>C11-E11</f>
        <v>2614.8000000000002</v>
      </c>
    </row>
    <row r="14" spans="2:5">
      <c r="B14" s="24" t="s">
        <v>11</v>
      </c>
      <c r="D14" s="24" t="s">
        <v>12</v>
      </c>
    </row>
    <row r="26" spans="1:5">
      <c r="B26" s="24" t="s">
        <v>13</v>
      </c>
      <c r="D26" s="24">
        <f>SUM(D15:D25)</f>
        <v>0</v>
      </c>
    </row>
    <row r="28" spans="1:5">
      <c r="B28" s="24" t="s">
        <v>14</v>
      </c>
    </row>
    <row r="29" spans="1:5">
      <c r="B29" s="24" t="s">
        <v>15</v>
      </c>
      <c r="C29" s="24" t="s">
        <v>16</v>
      </c>
    </row>
    <row r="30" spans="1:5" s="17" customFormat="1">
      <c r="A30" s="28"/>
      <c r="B30" s="24"/>
      <c r="C30" s="24"/>
      <c r="D30" s="24"/>
      <c r="E30" s="24"/>
    </row>
    <row r="31" spans="1:5">
      <c r="C31" s="24" t="s">
        <v>0</v>
      </c>
    </row>
    <row r="32" spans="1:5">
      <c r="C32" s="24" t="s">
        <v>1</v>
      </c>
    </row>
    <row r="33" spans="2:5">
      <c r="B33" s="24" t="s">
        <v>2</v>
      </c>
    </row>
    <row r="34" spans="2:5">
      <c r="C34" s="24" t="s">
        <v>3</v>
      </c>
    </row>
    <row r="35" spans="2:5">
      <c r="B35" s="24" t="s">
        <v>92</v>
      </c>
      <c r="D35" s="24">
        <v>2</v>
      </c>
    </row>
    <row r="38" spans="2:5">
      <c r="B38" s="24" t="s">
        <v>5</v>
      </c>
      <c r="C38" s="24" t="s">
        <v>6</v>
      </c>
      <c r="D38" s="24" t="s">
        <v>7</v>
      </c>
      <c r="E38" s="24" t="s">
        <v>8</v>
      </c>
    </row>
    <row r="39" spans="2:5">
      <c r="B39" s="24" t="s">
        <v>9</v>
      </c>
      <c r="C39" s="25">
        <v>879.9</v>
      </c>
      <c r="D39" s="25">
        <v>1028.55</v>
      </c>
      <c r="E39" s="24">
        <f>D54</f>
        <v>1385.86</v>
      </c>
    </row>
    <row r="40" spans="2:5">
      <c r="B40" s="24" t="s">
        <v>68</v>
      </c>
      <c r="E40" s="24">
        <f>C39-E39</f>
        <v>-505.95999999999992</v>
      </c>
    </row>
    <row r="42" spans="2:5">
      <c r="B42" s="24" t="s">
        <v>11</v>
      </c>
      <c r="D42" s="24" t="s">
        <v>12</v>
      </c>
    </row>
    <row r="44" spans="2:5">
      <c r="B44" s="24" t="s">
        <v>424</v>
      </c>
      <c r="D44" s="25">
        <v>1385.86</v>
      </c>
    </row>
    <row r="54" spans="2:4">
      <c r="B54" s="24" t="s">
        <v>13</v>
      </c>
      <c r="D54" s="24">
        <f>SUM(D43:D53)</f>
        <v>1385.86</v>
      </c>
    </row>
    <row r="56" spans="2:4">
      <c r="B56" s="24" t="s">
        <v>14</v>
      </c>
    </row>
    <row r="57" spans="2:4">
      <c r="B57" s="24" t="s">
        <v>15</v>
      </c>
      <c r="C57" s="24" t="s">
        <v>16</v>
      </c>
    </row>
    <row r="62" spans="2:4">
      <c r="C62" s="24" t="s">
        <v>0</v>
      </c>
    </row>
    <row r="63" spans="2:4">
      <c r="C63" s="24" t="s">
        <v>1</v>
      </c>
    </row>
    <row r="64" spans="2:4">
      <c r="B64" s="24" t="s">
        <v>2</v>
      </c>
    </row>
    <row r="65" spans="2:5">
      <c r="C65" s="24" t="s">
        <v>3</v>
      </c>
    </row>
    <row r="66" spans="2:5">
      <c r="B66" s="24" t="s">
        <v>92</v>
      </c>
      <c r="D66" s="24">
        <v>4</v>
      </c>
    </row>
    <row r="69" spans="2:5">
      <c r="B69" s="24" t="s">
        <v>5</v>
      </c>
      <c r="C69" s="24" t="s">
        <v>6</v>
      </c>
      <c r="D69" s="24" t="s">
        <v>7</v>
      </c>
      <c r="E69" s="24" t="s">
        <v>8</v>
      </c>
    </row>
    <row r="70" spans="2:5">
      <c r="B70" s="24" t="s">
        <v>9</v>
      </c>
      <c r="C70" s="25">
        <v>1921.02</v>
      </c>
      <c r="D70" s="25">
        <v>0</v>
      </c>
      <c r="E70" s="24">
        <f>D85</f>
        <v>0</v>
      </c>
    </row>
    <row r="71" spans="2:5">
      <c r="B71" s="24" t="s">
        <v>10</v>
      </c>
      <c r="E71" s="24">
        <f>C70-E70</f>
        <v>1921.02</v>
      </c>
    </row>
    <row r="73" spans="2:5">
      <c r="B73" s="24" t="s">
        <v>11</v>
      </c>
      <c r="D73" s="24" t="s">
        <v>12</v>
      </c>
    </row>
    <row r="85" spans="2:4">
      <c r="B85" s="24" t="s">
        <v>13</v>
      </c>
      <c r="D85" s="24">
        <f>SUM(D74:D84)</f>
        <v>0</v>
      </c>
    </row>
    <row r="87" spans="2:4">
      <c r="B87" s="24" t="s">
        <v>14</v>
      </c>
    </row>
    <row r="88" spans="2:4">
      <c r="B88" s="24" t="s">
        <v>15</v>
      </c>
      <c r="C88" s="24" t="s">
        <v>16</v>
      </c>
    </row>
    <row r="92" spans="2:4">
      <c r="C92" s="24" t="s">
        <v>0</v>
      </c>
    </row>
    <row r="93" spans="2:4">
      <c r="C93" s="24" t="s">
        <v>1</v>
      </c>
    </row>
    <row r="94" spans="2:4">
      <c r="B94" s="24" t="s">
        <v>2</v>
      </c>
    </row>
    <row r="95" spans="2:4">
      <c r="C95" s="24" t="s">
        <v>3</v>
      </c>
    </row>
    <row r="96" spans="2:4">
      <c r="B96" s="24" t="s">
        <v>92</v>
      </c>
      <c r="D96" s="24">
        <v>7</v>
      </c>
    </row>
    <row r="99" spans="2:5">
      <c r="B99" s="24" t="s">
        <v>5</v>
      </c>
      <c r="C99" s="24" t="s">
        <v>6</v>
      </c>
      <c r="D99" s="24" t="s">
        <v>7</v>
      </c>
      <c r="E99" s="24" t="s">
        <v>8</v>
      </c>
    </row>
    <row r="100" spans="2:5">
      <c r="B100" s="24" t="s">
        <v>9</v>
      </c>
      <c r="C100" s="25">
        <v>117422.53</v>
      </c>
      <c r="D100" s="25">
        <v>115993.69</v>
      </c>
      <c r="E100" s="24">
        <f>D116</f>
        <v>125513.63</v>
      </c>
    </row>
    <row r="101" spans="2:5">
      <c r="B101" s="24" t="s">
        <v>68</v>
      </c>
      <c r="E101" s="24">
        <f>C100-E100</f>
        <v>-8091.1000000000058</v>
      </c>
    </row>
    <row r="103" spans="2:5">
      <c r="B103" s="24" t="s">
        <v>11</v>
      </c>
      <c r="D103" s="24" t="s">
        <v>12</v>
      </c>
    </row>
    <row r="105" spans="2:5">
      <c r="B105" s="24" t="s">
        <v>54</v>
      </c>
      <c r="D105" s="25">
        <v>52658</v>
      </c>
    </row>
    <row r="106" spans="2:5">
      <c r="B106" s="24" t="s">
        <v>54</v>
      </c>
      <c r="D106" s="25">
        <v>49555</v>
      </c>
    </row>
    <row r="107" spans="2:5">
      <c r="B107" s="24" t="s">
        <v>83</v>
      </c>
      <c r="D107" s="25">
        <v>314.8</v>
      </c>
    </row>
    <row r="108" spans="2:5">
      <c r="B108" s="24" t="s">
        <v>83</v>
      </c>
      <c r="D108" s="25">
        <v>4263.6400000000003</v>
      </c>
    </row>
    <row r="109" spans="2:5">
      <c r="B109" s="24" t="s">
        <v>425</v>
      </c>
      <c r="D109" s="25">
        <v>4083</v>
      </c>
    </row>
    <row r="110" spans="2:5" ht="30">
      <c r="B110" s="27" t="s">
        <v>426</v>
      </c>
      <c r="D110" s="25">
        <v>13604.11</v>
      </c>
    </row>
    <row r="111" spans="2:5">
      <c r="B111" s="24" t="s">
        <v>413</v>
      </c>
      <c r="D111" s="25">
        <v>1035.08</v>
      </c>
    </row>
    <row r="116" spans="2:4">
      <c r="B116" s="24" t="s">
        <v>13</v>
      </c>
      <c r="D116" s="24">
        <f>SUM(D104:D115)</f>
        <v>125513.63</v>
      </c>
    </row>
    <row r="118" spans="2:4">
      <c r="B118" s="24" t="s">
        <v>14</v>
      </c>
    </row>
    <row r="119" spans="2:4">
      <c r="B119" s="24" t="s">
        <v>15</v>
      </c>
      <c r="C119" s="24" t="s">
        <v>16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B4:E60"/>
  <sheetViews>
    <sheetView topLeftCell="A51" workbookViewId="0">
      <selection activeCell="B33" sqref="B33:G61"/>
    </sheetView>
  </sheetViews>
  <sheetFormatPr defaultRowHeight="15"/>
  <cols>
    <col min="1" max="1" width="8.85546875" customWidth="1"/>
    <col min="2" max="5" width="18" style="24" customWidth="1"/>
  </cols>
  <sheetData>
    <row r="4" spans="2:5">
      <c r="C4" s="24" t="s">
        <v>0</v>
      </c>
    </row>
    <row r="5" spans="2:5">
      <c r="C5" s="24" t="s">
        <v>1</v>
      </c>
    </row>
    <row r="6" spans="2:5">
      <c r="B6" s="24" t="s">
        <v>2</v>
      </c>
    </row>
    <row r="7" spans="2:5">
      <c r="C7" s="24" t="s">
        <v>3</v>
      </c>
    </row>
    <row r="8" spans="2:5">
      <c r="B8" s="24" t="s">
        <v>86</v>
      </c>
      <c r="C8" s="24" t="s">
        <v>95</v>
      </c>
      <c r="D8" s="24">
        <v>5</v>
      </c>
    </row>
    <row r="11" spans="2:5">
      <c r="B11" s="24" t="s">
        <v>5</v>
      </c>
      <c r="C11" s="24" t="s">
        <v>6</v>
      </c>
      <c r="D11" s="24" t="s">
        <v>7</v>
      </c>
      <c r="E11" s="24" t="s">
        <v>8</v>
      </c>
    </row>
    <row r="12" spans="2:5">
      <c r="B12" s="24" t="s">
        <v>9</v>
      </c>
      <c r="C12" s="25">
        <v>37386.300000000003</v>
      </c>
      <c r="D12" s="25">
        <v>45876.4</v>
      </c>
      <c r="E12" s="24">
        <f>D27</f>
        <v>15641.229999999998</v>
      </c>
    </row>
    <row r="13" spans="2:5">
      <c r="B13" s="24" t="s">
        <v>10</v>
      </c>
      <c r="E13" s="24">
        <f>C12-E12</f>
        <v>21745.070000000007</v>
      </c>
    </row>
    <row r="15" spans="2:5">
      <c r="B15" s="24" t="s">
        <v>11</v>
      </c>
      <c r="D15" s="24" t="s">
        <v>12</v>
      </c>
    </row>
    <row r="17" spans="2:4">
      <c r="B17" s="24" t="s">
        <v>67</v>
      </c>
      <c r="D17" s="25">
        <v>2247.85</v>
      </c>
    </row>
    <row r="18" spans="2:4">
      <c r="B18" s="24" t="s">
        <v>67</v>
      </c>
      <c r="D18" s="25">
        <v>3933.74</v>
      </c>
    </row>
    <row r="19" spans="2:4">
      <c r="B19" s="24" t="s">
        <v>69</v>
      </c>
      <c r="D19" s="25">
        <v>940.61</v>
      </c>
    </row>
    <row r="20" spans="2:4">
      <c r="B20" s="24" t="s">
        <v>67</v>
      </c>
      <c r="D20" s="25">
        <v>3371.77</v>
      </c>
    </row>
    <row r="21" spans="2:4">
      <c r="B21" s="24" t="s">
        <v>85</v>
      </c>
      <c r="D21" s="25">
        <v>314.8</v>
      </c>
    </row>
    <row r="22" spans="2:4">
      <c r="B22" s="24" t="s">
        <v>67</v>
      </c>
      <c r="D22" s="25">
        <v>2528.83</v>
      </c>
    </row>
    <row r="23" spans="2:4">
      <c r="B23" s="24" t="s">
        <v>427</v>
      </c>
      <c r="D23" s="25">
        <v>1685.89</v>
      </c>
    </row>
    <row r="24" spans="2:4">
      <c r="B24" s="24" t="s">
        <v>69</v>
      </c>
      <c r="D24" s="25">
        <v>617.74</v>
      </c>
    </row>
    <row r="27" spans="2:4">
      <c r="B27" s="24" t="s">
        <v>13</v>
      </c>
      <c r="D27" s="24">
        <f>SUM(D16:D26)</f>
        <v>15641.229999999998</v>
      </c>
    </row>
    <row r="29" spans="2:4">
      <c r="B29" s="24" t="s">
        <v>14</v>
      </c>
    </row>
    <row r="30" spans="2:4">
      <c r="B30" s="24" t="s">
        <v>15</v>
      </c>
      <c r="C30" s="24" t="s">
        <v>16</v>
      </c>
    </row>
    <row r="33" spans="2:5">
      <c r="C33" s="24" t="s">
        <v>0</v>
      </c>
    </row>
    <row r="34" spans="2:5">
      <c r="C34" s="24" t="s">
        <v>1</v>
      </c>
    </row>
    <row r="35" spans="2:5">
      <c r="B35" s="24" t="s">
        <v>2</v>
      </c>
    </row>
    <row r="36" spans="2:5">
      <c r="C36" s="24" t="s">
        <v>3</v>
      </c>
    </row>
    <row r="37" spans="2:5">
      <c r="B37" s="24" t="s">
        <v>86</v>
      </c>
      <c r="C37" s="24" t="s">
        <v>95</v>
      </c>
      <c r="D37" s="24" t="s">
        <v>76</v>
      </c>
    </row>
    <row r="40" spans="2:5">
      <c r="B40" s="24" t="s">
        <v>5</v>
      </c>
      <c r="C40" s="24" t="s">
        <v>6</v>
      </c>
      <c r="D40" s="24" t="s">
        <v>7</v>
      </c>
      <c r="E40" s="24" t="s">
        <v>8</v>
      </c>
    </row>
    <row r="41" spans="2:5">
      <c r="B41" s="24" t="s">
        <v>9</v>
      </c>
      <c r="C41" s="25">
        <v>46452.84</v>
      </c>
      <c r="D41" s="25">
        <v>46142.63</v>
      </c>
      <c r="E41" s="24">
        <f>D57</f>
        <v>34982.659999999996</v>
      </c>
    </row>
    <row r="42" spans="2:5">
      <c r="B42" s="24" t="s">
        <v>10</v>
      </c>
      <c r="E42" s="24">
        <f>C41-E41</f>
        <v>11470.18</v>
      </c>
    </row>
    <row r="44" spans="2:5">
      <c r="B44" s="24" t="s">
        <v>11</v>
      </c>
      <c r="D44" s="24" t="s">
        <v>12</v>
      </c>
    </row>
    <row r="46" spans="2:5">
      <c r="B46" s="24" t="s">
        <v>67</v>
      </c>
      <c r="D46" s="25">
        <v>4495.7</v>
      </c>
    </row>
    <row r="47" spans="2:5">
      <c r="B47" s="24" t="s">
        <v>67</v>
      </c>
      <c r="D47" s="25">
        <v>3538.28</v>
      </c>
    </row>
    <row r="48" spans="2:5">
      <c r="B48" s="24" t="s">
        <v>364</v>
      </c>
      <c r="D48" s="25">
        <v>3306</v>
      </c>
    </row>
    <row r="49" spans="2:5">
      <c r="B49" s="24" t="s">
        <v>67</v>
      </c>
      <c r="D49" s="25">
        <v>3538.28</v>
      </c>
    </row>
    <row r="50" spans="2:5">
      <c r="B50" s="24" t="s">
        <v>67</v>
      </c>
      <c r="D50" s="25">
        <v>3538.28</v>
      </c>
    </row>
    <row r="51" spans="2:5">
      <c r="B51" s="24" t="s">
        <v>428</v>
      </c>
      <c r="D51" s="25">
        <v>1427.44</v>
      </c>
    </row>
    <row r="52" spans="2:5">
      <c r="B52" s="24" t="s">
        <v>67</v>
      </c>
      <c r="D52" s="25">
        <v>3538.28</v>
      </c>
    </row>
    <row r="53" spans="2:5">
      <c r="B53" s="24" t="s">
        <v>85</v>
      </c>
      <c r="D53" s="25">
        <v>314.08</v>
      </c>
    </row>
    <row r="54" spans="2:5">
      <c r="B54" s="24" t="s">
        <v>67</v>
      </c>
      <c r="D54" s="25">
        <v>4110.6499999999996</v>
      </c>
    </row>
    <row r="55" spans="2:5" ht="60">
      <c r="B55" s="27" t="s">
        <v>429</v>
      </c>
      <c r="D55" s="25">
        <v>7175.67</v>
      </c>
    </row>
    <row r="56" spans="2:5" s="18" customFormat="1">
      <c r="B56" s="27"/>
      <c r="C56" s="24"/>
      <c r="D56" s="25"/>
      <c r="E56" s="24"/>
    </row>
    <row r="57" spans="2:5">
      <c r="B57" s="24" t="s">
        <v>13</v>
      </c>
      <c r="D57" s="24">
        <f>SUM(D45:D55)</f>
        <v>34982.659999999996</v>
      </c>
    </row>
    <row r="59" spans="2:5">
      <c r="B59" s="24" t="s">
        <v>14</v>
      </c>
    </row>
    <row r="60" spans="2:5">
      <c r="B60" s="24" t="s">
        <v>15</v>
      </c>
      <c r="C60" s="24" t="s">
        <v>16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3:D21"/>
  <sheetViews>
    <sheetView workbookViewId="0">
      <selection activeCell="A3" sqref="A3:D23"/>
    </sheetView>
  </sheetViews>
  <sheetFormatPr defaultRowHeight="15"/>
  <cols>
    <col min="1" max="1" width="24.42578125" style="24" customWidth="1"/>
    <col min="2" max="2" width="19.5703125" style="24" customWidth="1"/>
    <col min="3" max="3" width="17.42578125" style="24" customWidth="1"/>
    <col min="4" max="4" width="17" style="24" customWidth="1"/>
    <col min="5" max="5" width="17.42578125" customWidth="1"/>
  </cols>
  <sheetData>
    <row r="3" spans="1:4">
      <c r="B3" s="24" t="s">
        <v>0</v>
      </c>
    </row>
    <row r="4" spans="1:4">
      <c r="B4" s="24" t="s">
        <v>1</v>
      </c>
    </row>
    <row r="5" spans="1:4">
      <c r="A5" s="24" t="s">
        <v>2</v>
      </c>
    </row>
    <row r="6" spans="1:4">
      <c r="B6" s="24" t="s">
        <v>3</v>
      </c>
    </row>
    <row r="7" spans="1:4">
      <c r="A7" s="24" t="s">
        <v>96</v>
      </c>
      <c r="B7" s="24" t="s">
        <v>97</v>
      </c>
      <c r="C7" s="24">
        <v>7</v>
      </c>
    </row>
    <row r="10" spans="1:4">
      <c r="A10" s="24" t="s">
        <v>5</v>
      </c>
      <c r="B10" s="24" t="s">
        <v>6</v>
      </c>
      <c r="C10" s="24" t="s">
        <v>7</v>
      </c>
      <c r="D10" s="24" t="s">
        <v>8</v>
      </c>
    </row>
    <row r="11" spans="1:4">
      <c r="A11" s="24" t="s">
        <v>9</v>
      </c>
      <c r="B11" s="25">
        <v>7331.74</v>
      </c>
      <c r="C11" s="25">
        <v>4355.25</v>
      </c>
      <c r="D11" s="24">
        <v>0</v>
      </c>
    </row>
    <row r="12" spans="1:4">
      <c r="A12" s="31" t="s">
        <v>10</v>
      </c>
      <c r="B12" s="31"/>
      <c r="C12" s="31"/>
      <c r="D12" s="24">
        <f>B11-D11</f>
        <v>7331.74</v>
      </c>
    </row>
    <row r="19" spans="1:2">
      <c r="A19" s="24" t="s">
        <v>14</v>
      </c>
    </row>
    <row r="21" spans="1:2">
      <c r="A21" s="24" t="s">
        <v>15</v>
      </c>
      <c r="B21" s="24" t="s">
        <v>16</v>
      </c>
    </row>
  </sheetData>
  <mergeCells count="1">
    <mergeCell ref="A12:C1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E98"/>
  <sheetViews>
    <sheetView topLeftCell="A82" workbookViewId="0">
      <selection activeCell="B73" sqref="B73:E98"/>
    </sheetView>
  </sheetViews>
  <sheetFormatPr defaultRowHeight="15"/>
  <cols>
    <col min="2" max="2" width="25.42578125" style="24" customWidth="1"/>
    <col min="3" max="3" width="18.7109375" style="24" customWidth="1"/>
    <col min="4" max="4" width="17.7109375" style="24" customWidth="1"/>
    <col min="5" max="5" width="15.85546875" style="24" customWidth="1"/>
  </cols>
  <sheetData>
    <row r="3" spans="2:5">
      <c r="C3" s="24" t="s">
        <v>0</v>
      </c>
    </row>
    <row r="4" spans="2:5">
      <c r="C4" s="24" t="s">
        <v>1</v>
      </c>
    </row>
    <row r="5" spans="2:5">
      <c r="B5" s="24" t="s">
        <v>2</v>
      </c>
    </row>
    <row r="6" spans="2:5">
      <c r="C6" s="24" t="s">
        <v>3</v>
      </c>
    </row>
    <row r="7" spans="2:5">
      <c r="B7" s="24" t="s">
        <v>4</v>
      </c>
      <c r="C7" s="24" t="s">
        <v>18</v>
      </c>
      <c r="D7" s="24">
        <v>2</v>
      </c>
    </row>
    <row r="10" spans="2:5" ht="30">
      <c r="B10" s="24" t="s">
        <v>5</v>
      </c>
      <c r="C10" s="27" t="s">
        <v>6</v>
      </c>
      <c r="D10" s="27" t="s">
        <v>7</v>
      </c>
      <c r="E10" s="27" t="s">
        <v>8</v>
      </c>
    </row>
    <row r="11" spans="2:5">
      <c r="B11" s="24" t="s">
        <v>9</v>
      </c>
      <c r="C11" s="25">
        <v>21913.260000000002</v>
      </c>
      <c r="D11" s="25">
        <v>23743.910000000003</v>
      </c>
      <c r="E11" s="24">
        <f>D20</f>
        <v>59998.409999999996</v>
      </c>
    </row>
    <row r="12" spans="2:5">
      <c r="B12" s="24" t="s">
        <v>10</v>
      </c>
      <c r="E12" s="24">
        <f>C11-E11</f>
        <v>-38085.149999999994</v>
      </c>
    </row>
    <row r="14" spans="2:5">
      <c r="B14" s="24" t="s">
        <v>11</v>
      </c>
      <c r="D14" s="24" t="s">
        <v>12</v>
      </c>
    </row>
    <row r="16" spans="2:5">
      <c r="B16" s="24" t="s">
        <v>125</v>
      </c>
      <c r="D16" s="24">
        <v>56024.49</v>
      </c>
    </row>
    <row r="17" spans="2:4">
      <c r="B17" s="24" t="s">
        <v>126</v>
      </c>
      <c r="D17" s="24">
        <v>3973.92</v>
      </c>
    </row>
    <row r="20" spans="2:4">
      <c r="B20" s="24" t="s">
        <v>13</v>
      </c>
      <c r="D20" s="24">
        <f>SUM(D16:D19)</f>
        <v>59998.409999999996</v>
      </c>
    </row>
    <row r="22" spans="2:4">
      <c r="B22" s="24" t="s">
        <v>14</v>
      </c>
    </row>
    <row r="23" spans="2:4">
      <c r="B23" s="24" t="s">
        <v>15</v>
      </c>
      <c r="C23" s="24" t="s">
        <v>16</v>
      </c>
    </row>
    <row r="26" spans="2:4">
      <c r="C26" s="24" t="s">
        <v>0</v>
      </c>
    </row>
    <row r="27" spans="2:4">
      <c r="C27" s="24" t="s">
        <v>1</v>
      </c>
    </row>
    <row r="28" spans="2:4">
      <c r="B28" s="24" t="s">
        <v>2</v>
      </c>
    </row>
    <row r="29" spans="2:4">
      <c r="C29" s="24" t="s">
        <v>3</v>
      </c>
    </row>
    <row r="30" spans="2:4">
      <c r="B30" s="24" t="s">
        <v>4</v>
      </c>
      <c r="C30" s="24" t="s">
        <v>18</v>
      </c>
      <c r="D30" s="24">
        <v>3</v>
      </c>
    </row>
    <row r="33" spans="2:5">
      <c r="B33" s="24" t="s">
        <v>5</v>
      </c>
      <c r="C33" s="24" t="s">
        <v>6</v>
      </c>
      <c r="D33" s="24" t="s">
        <v>7</v>
      </c>
      <c r="E33" s="24" t="s">
        <v>8</v>
      </c>
    </row>
    <row r="34" spans="2:5">
      <c r="B34" s="24" t="s">
        <v>9</v>
      </c>
      <c r="C34" s="24">
        <v>15140.94</v>
      </c>
      <c r="D34" s="24">
        <v>11943.78</v>
      </c>
      <c r="E34" s="26">
        <f>D43</f>
        <v>442.02042434000003</v>
      </c>
    </row>
    <row r="35" spans="2:5">
      <c r="B35" s="24" t="s">
        <v>10</v>
      </c>
      <c r="E35" s="26">
        <f>C34-E34</f>
        <v>14698.91957566</v>
      </c>
    </row>
    <row r="37" spans="2:5">
      <c r="B37" s="24" t="s">
        <v>11</v>
      </c>
      <c r="D37" s="24" t="s">
        <v>12</v>
      </c>
    </row>
    <row r="39" spans="2:5">
      <c r="B39" s="24" t="s">
        <v>59</v>
      </c>
      <c r="D39" s="26">
        <v>442.02042434000003</v>
      </c>
    </row>
    <row r="40" spans="2:5">
      <c r="D40" s="26"/>
    </row>
    <row r="41" spans="2:5">
      <c r="D41" s="26"/>
    </row>
    <row r="42" spans="2:5">
      <c r="D42" s="26"/>
    </row>
    <row r="43" spans="2:5">
      <c r="B43" s="24" t="s">
        <v>13</v>
      </c>
      <c r="D43" s="26">
        <f>SUM(D38:D42)</f>
        <v>442.02042434000003</v>
      </c>
    </row>
    <row r="45" spans="2:5">
      <c r="B45" s="24" t="s">
        <v>14</v>
      </c>
    </row>
    <row r="46" spans="2:5">
      <c r="B46" s="24" t="s">
        <v>15</v>
      </c>
      <c r="C46" s="24" t="s">
        <v>16</v>
      </c>
    </row>
    <row r="49" spans="2:5">
      <c r="C49" s="24" t="s">
        <v>0</v>
      </c>
    </row>
    <row r="50" spans="2:5">
      <c r="C50" s="24" t="s">
        <v>1</v>
      </c>
    </row>
    <row r="51" spans="2:5">
      <c r="B51" s="24" t="s">
        <v>2</v>
      </c>
    </row>
    <row r="52" spans="2:5">
      <c r="C52" s="24" t="s">
        <v>3</v>
      </c>
    </row>
    <row r="53" spans="2:5">
      <c r="B53" s="24" t="s">
        <v>4</v>
      </c>
      <c r="C53" s="24" t="s">
        <v>18</v>
      </c>
      <c r="D53" s="24">
        <v>4</v>
      </c>
    </row>
    <row r="56" spans="2:5">
      <c r="B56" s="24" t="s">
        <v>5</v>
      </c>
      <c r="C56" s="24" t="s">
        <v>6</v>
      </c>
      <c r="D56" s="24" t="s">
        <v>7</v>
      </c>
      <c r="E56" s="24" t="s">
        <v>8</v>
      </c>
    </row>
    <row r="57" spans="2:5">
      <c r="B57" s="24" t="s">
        <v>9</v>
      </c>
      <c r="C57" s="24">
        <v>21434.84</v>
      </c>
      <c r="D57" s="24">
        <v>21222.83</v>
      </c>
      <c r="E57" s="26">
        <f>D67</f>
        <v>8028.8273739000006</v>
      </c>
    </row>
    <row r="58" spans="2:5">
      <c r="B58" s="24" t="s">
        <v>10</v>
      </c>
      <c r="E58" s="26">
        <f>C57-E57</f>
        <v>13406.0126261</v>
      </c>
    </row>
    <row r="60" spans="2:5">
      <c r="B60" s="24" t="s">
        <v>11</v>
      </c>
      <c r="D60" s="24" t="s">
        <v>12</v>
      </c>
    </row>
    <row r="62" spans="2:5">
      <c r="B62" s="24" t="s">
        <v>127</v>
      </c>
      <c r="D62" s="26">
        <v>2663.8273739000006</v>
      </c>
    </row>
    <row r="63" spans="2:5">
      <c r="B63" s="24" t="s">
        <v>477</v>
      </c>
      <c r="D63" s="26"/>
    </row>
    <row r="64" spans="2:5">
      <c r="B64" s="24" t="s">
        <v>129</v>
      </c>
      <c r="D64" s="26">
        <v>5365</v>
      </c>
    </row>
    <row r="65" spans="2:5">
      <c r="D65" s="26"/>
    </row>
    <row r="66" spans="2:5">
      <c r="D66" s="26"/>
    </row>
    <row r="67" spans="2:5">
      <c r="B67" s="24" t="s">
        <v>13</v>
      </c>
      <c r="D67" s="26">
        <f>SUM(D61:D66)</f>
        <v>8028.8273739000006</v>
      </c>
    </row>
    <row r="69" spans="2:5">
      <c r="B69" s="24" t="s">
        <v>14</v>
      </c>
    </row>
    <row r="70" spans="2:5">
      <c r="B70" s="24" t="s">
        <v>15</v>
      </c>
      <c r="C70" s="24" t="s">
        <v>16</v>
      </c>
    </row>
    <row r="73" spans="2:5">
      <c r="C73" s="24" t="s">
        <v>0</v>
      </c>
    </row>
    <row r="74" spans="2:5">
      <c r="C74" s="24" t="s">
        <v>1</v>
      </c>
    </row>
    <row r="75" spans="2:5">
      <c r="B75" s="24" t="s">
        <v>2</v>
      </c>
    </row>
    <row r="76" spans="2:5">
      <c r="C76" s="24" t="s">
        <v>3</v>
      </c>
    </row>
    <row r="77" spans="2:5">
      <c r="B77" s="24" t="s">
        <v>4</v>
      </c>
      <c r="C77" s="24" t="s">
        <v>18</v>
      </c>
      <c r="D77" s="24">
        <v>5</v>
      </c>
    </row>
    <row r="80" spans="2:5">
      <c r="B80" s="24" t="s">
        <v>5</v>
      </c>
      <c r="C80" s="24" t="s">
        <v>6</v>
      </c>
      <c r="D80" s="24" t="s">
        <v>7</v>
      </c>
      <c r="E80" s="24" t="s">
        <v>8</v>
      </c>
    </row>
    <row r="81" spans="2:5">
      <c r="B81" s="24" t="s">
        <v>9</v>
      </c>
      <c r="C81" s="25">
        <v>153598.74</v>
      </c>
      <c r="D81" s="25">
        <v>111030.26</v>
      </c>
      <c r="E81" s="26">
        <f>D95</f>
        <v>197779.88017797199</v>
      </c>
    </row>
    <row r="82" spans="2:5">
      <c r="B82" s="24" t="s">
        <v>10</v>
      </c>
      <c r="E82" s="26">
        <f>C81-E81</f>
        <v>-44181.140177972004</v>
      </c>
    </row>
    <row r="84" spans="2:5">
      <c r="B84" s="24" t="s">
        <v>11</v>
      </c>
      <c r="D84" s="24" t="s">
        <v>12</v>
      </c>
    </row>
    <row r="86" spans="2:5">
      <c r="B86" s="24" t="s">
        <v>130</v>
      </c>
      <c r="D86" s="24">
        <v>15995</v>
      </c>
    </row>
    <row r="87" spans="2:5">
      <c r="B87" s="24" t="s">
        <v>131</v>
      </c>
      <c r="D87" s="24">
        <v>2859</v>
      </c>
    </row>
    <row r="88" spans="2:5">
      <c r="B88" s="24" t="s">
        <v>132</v>
      </c>
      <c r="D88" s="24">
        <v>100720</v>
      </c>
    </row>
    <row r="89" spans="2:5">
      <c r="B89" s="24" t="s">
        <v>133</v>
      </c>
      <c r="D89" s="24">
        <v>326.40017797199999</v>
      </c>
    </row>
    <row r="90" spans="2:5">
      <c r="B90" s="24" t="s">
        <v>134</v>
      </c>
      <c r="D90" s="24">
        <v>813.26</v>
      </c>
    </row>
    <row r="91" spans="2:5">
      <c r="B91" s="24" t="s">
        <v>135</v>
      </c>
      <c r="D91" s="24">
        <v>2066.2199999999998</v>
      </c>
    </row>
    <row r="92" spans="2:5">
      <c r="B92" s="24" t="s">
        <v>136</v>
      </c>
      <c r="D92" s="24">
        <v>75000</v>
      </c>
    </row>
    <row r="95" spans="2:5">
      <c r="B95" s="24" t="s">
        <v>13</v>
      </c>
      <c r="D95" s="26">
        <f>SUM(D85:D94)</f>
        <v>197779.88017797199</v>
      </c>
    </row>
    <row r="97" spans="2:3">
      <c r="B97" s="24" t="s">
        <v>14</v>
      </c>
    </row>
    <row r="98" spans="2:3">
      <c r="B98" s="24" t="s">
        <v>15</v>
      </c>
      <c r="C98" s="24" t="s">
        <v>16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B3:F215"/>
  <sheetViews>
    <sheetView tabSelected="1" topLeftCell="A202" workbookViewId="0">
      <selection activeCell="B189" sqref="B189:E216"/>
    </sheetView>
  </sheetViews>
  <sheetFormatPr defaultRowHeight="15"/>
  <cols>
    <col min="2" max="2" width="28.140625" style="24" customWidth="1"/>
    <col min="3" max="3" width="18.28515625" style="24" customWidth="1"/>
    <col min="4" max="4" width="18.42578125" style="24" customWidth="1"/>
    <col min="5" max="5" width="17.28515625" style="24" customWidth="1"/>
  </cols>
  <sheetData>
    <row r="3" spans="2:5">
      <c r="C3" s="24" t="s">
        <v>0</v>
      </c>
    </row>
    <row r="4" spans="2:5">
      <c r="C4" s="24" t="s">
        <v>1</v>
      </c>
    </row>
    <row r="5" spans="2:5">
      <c r="B5" s="24" t="s">
        <v>2</v>
      </c>
    </row>
    <row r="6" spans="2:5">
      <c r="C6" s="24" t="s">
        <v>3</v>
      </c>
    </row>
    <row r="7" spans="2:5">
      <c r="B7" s="24" t="s">
        <v>86</v>
      </c>
      <c r="C7" s="24" t="s">
        <v>98</v>
      </c>
      <c r="D7" s="24">
        <v>2</v>
      </c>
    </row>
    <row r="10" spans="2:5">
      <c r="B10" s="24" t="s">
        <v>5</v>
      </c>
      <c r="C10" s="24" t="s">
        <v>6</v>
      </c>
      <c r="D10" s="24" t="s">
        <v>7</v>
      </c>
      <c r="E10" s="24" t="s">
        <v>8</v>
      </c>
    </row>
    <row r="11" spans="2:5">
      <c r="B11" s="24" t="s">
        <v>9</v>
      </c>
      <c r="C11" s="25">
        <v>5142.42</v>
      </c>
      <c r="D11" s="25">
        <v>5000.49</v>
      </c>
      <c r="E11" s="24">
        <f>D26</f>
        <v>4406.8999999999996</v>
      </c>
    </row>
    <row r="12" spans="2:5">
      <c r="B12" s="24" t="s">
        <v>10</v>
      </c>
      <c r="E12" s="24">
        <f>C11-E11</f>
        <v>735.52000000000044</v>
      </c>
    </row>
    <row r="14" spans="2:5">
      <c r="B14" s="24" t="s">
        <v>11</v>
      </c>
      <c r="D14" s="24" t="s">
        <v>12</v>
      </c>
    </row>
    <row r="16" spans="2:5">
      <c r="B16" s="24" t="s">
        <v>89</v>
      </c>
      <c r="D16" s="25">
        <v>1808.17</v>
      </c>
    </row>
    <row r="17" spans="2:4">
      <c r="B17" s="24" t="s">
        <v>55</v>
      </c>
      <c r="D17" s="25">
        <v>1027.32</v>
      </c>
    </row>
    <row r="18" spans="2:4">
      <c r="B18" s="24" t="s">
        <v>85</v>
      </c>
      <c r="D18" s="25">
        <v>314.8</v>
      </c>
    </row>
    <row r="19" spans="2:4">
      <c r="B19" s="24" t="s">
        <v>85</v>
      </c>
      <c r="D19" s="25">
        <v>1256.6099999999999</v>
      </c>
    </row>
    <row r="26" spans="2:4">
      <c r="B26" s="24" t="s">
        <v>13</v>
      </c>
      <c r="D26" s="24">
        <f>SUM(D15:D25)</f>
        <v>4406.8999999999996</v>
      </c>
    </row>
    <row r="28" spans="2:4">
      <c r="B28" s="24" t="s">
        <v>14</v>
      </c>
    </row>
    <row r="29" spans="2:4">
      <c r="B29" s="24" t="s">
        <v>15</v>
      </c>
      <c r="C29" s="24" t="s">
        <v>16</v>
      </c>
    </row>
    <row r="30" spans="2:4">
      <c r="C30" s="24" t="s">
        <v>0</v>
      </c>
    </row>
    <row r="31" spans="2:4">
      <c r="C31" s="24" t="s">
        <v>1</v>
      </c>
    </row>
    <row r="32" spans="2:4">
      <c r="B32" s="24" t="s">
        <v>2</v>
      </c>
    </row>
    <row r="33" spans="2:5">
      <c r="C33" s="24" t="s">
        <v>3</v>
      </c>
    </row>
    <row r="34" spans="2:5">
      <c r="B34" s="24" t="s">
        <v>86</v>
      </c>
      <c r="C34" s="24" t="s">
        <v>98</v>
      </c>
      <c r="D34" s="24">
        <v>4</v>
      </c>
    </row>
    <row r="37" spans="2:5">
      <c r="B37" s="24" t="s">
        <v>5</v>
      </c>
      <c r="C37" s="24" t="s">
        <v>6</v>
      </c>
      <c r="D37" s="24" t="s">
        <v>7</v>
      </c>
      <c r="E37" s="24" t="s">
        <v>8</v>
      </c>
    </row>
    <row r="38" spans="2:5">
      <c r="B38" s="24" t="s">
        <v>9</v>
      </c>
      <c r="C38" s="25">
        <v>4935</v>
      </c>
      <c r="D38" s="25">
        <v>4870.78</v>
      </c>
      <c r="E38" s="24">
        <f>D53</f>
        <v>8014.58</v>
      </c>
    </row>
    <row r="39" spans="2:5">
      <c r="B39" s="24" t="s">
        <v>10</v>
      </c>
      <c r="E39" s="24">
        <f>C38-E38</f>
        <v>-3079.58</v>
      </c>
    </row>
    <row r="41" spans="2:5">
      <c r="B41" s="24" t="s">
        <v>11</v>
      </c>
      <c r="D41" s="24" t="s">
        <v>12</v>
      </c>
    </row>
    <row r="43" spans="2:5">
      <c r="B43" s="24" t="s">
        <v>67</v>
      </c>
      <c r="D43" s="25">
        <v>5057.66</v>
      </c>
    </row>
    <row r="44" spans="2:5">
      <c r="B44" s="24" t="s">
        <v>379</v>
      </c>
      <c r="D44" s="25">
        <v>2956.92</v>
      </c>
    </row>
    <row r="53" spans="2:4">
      <c r="B53" s="24" t="s">
        <v>13</v>
      </c>
      <c r="D53" s="24">
        <f>SUM(D42:D52)</f>
        <v>8014.58</v>
      </c>
    </row>
    <row r="55" spans="2:4">
      <c r="B55" s="24" t="s">
        <v>14</v>
      </c>
    </row>
    <row r="56" spans="2:4">
      <c r="B56" s="24" t="s">
        <v>15</v>
      </c>
      <c r="C56" s="24" t="s">
        <v>16</v>
      </c>
    </row>
    <row r="63" spans="2:4">
      <c r="C63" s="24" t="s">
        <v>0</v>
      </c>
    </row>
    <row r="64" spans="2:4">
      <c r="C64" s="24" t="s">
        <v>1</v>
      </c>
    </row>
    <row r="65" spans="2:5">
      <c r="B65" s="24" t="s">
        <v>2</v>
      </c>
    </row>
    <row r="66" spans="2:5">
      <c r="C66" s="24" t="s">
        <v>3</v>
      </c>
    </row>
    <row r="67" spans="2:5">
      <c r="B67" s="24" t="s">
        <v>86</v>
      </c>
      <c r="C67" s="24" t="s">
        <v>98</v>
      </c>
      <c r="D67" s="24">
        <v>7</v>
      </c>
    </row>
    <row r="70" spans="2:5">
      <c r="B70" s="24" t="s">
        <v>5</v>
      </c>
      <c r="C70" s="24" t="s">
        <v>6</v>
      </c>
      <c r="D70" s="24" t="s">
        <v>7</v>
      </c>
      <c r="E70" s="24" t="s">
        <v>8</v>
      </c>
    </row>
    <row r="71" spans="2:5">
      <c r="B71" s="24" t="s">
        <v>9</v>
      </c>
      <c r="C71" s="25">
        <v>15982.86</v>
      </c>
      <c r="D71" s="25">
        <v>13660.4</v>
      </c>
      <c r="E71" s="24">
        <f>D86</f>
        <v>22183.399999999998</v>
      </c>
    </row>
    <row r="72" spans="2:5">
      <c r="B72" s="24" t="s">
        <v>71</v>
      </c>
      <c r="E72" s="24">
        <f>C71-E71</f>
        <v>-6200.5399999999972</v>
      </c>
    </row>
    <row r="74" spans="2:5">
      <c r="B74" s="24" t="s">
        <v>11</v>
      </c>
      <c r="D74" s="24" t="s">
        <v>12</v>
      </c>
    </row>
    <row r="76" spans="2:5">
      <c r="B76" s="24" t="s">
        <v>89</v>
      </c>
      <c r="D76" s="25">
        <v>2001.2</v>
      </c>
    </row>
    <row r="77" spans="2:5">
      <c r="B77" s="24" t="s">
        <v>430</v>
      </c>
      <c r="D77" s="25">
        <v>7485</v>
      </c>
    </row>
    <row r="78" spans="2:5">
      <c r="B78" s="24" t="s">
        <v>431</v>
      </c>
      <c r="D78" s="25">
        <v>7292.62</v>
      </c>
    </row>
    <row r="79" spans="2:5">
      <c r="B79" s="24" t="s">
        <v>432</v>
      </c>
      <c r="D79" s="25">
        <v>2517.42</v>
      </c>
    </row>
    <row r="80" spans="2:5">
      <c r="B80" s="24" t="s">
        <v>81</v>
      </c>
      <c r="D80" s="25">
        <v>191.52</v>
      </c>
    </row>
    <row r="81" spans="2:4" ht="45">
      <c r="B81" s="27" t="s">
        <v>420</v>
      </c>
      <c r="D81" s="25">
        <v>1218.18</v>
      </c>
    </row>
    <row r="82" spans="2:4">
      <c r="B82" s="24" t="s">
        <v>433</v>
      </c>
      <c r="D82" s="25">
        <v>1202.5999999999999</v>
      </c>
    </row>
    <row r="83" spans="2:4">
      <c r="B83" s="24" t="s">
        <v>88</v>
      </c>
      <c r="D83" s="25">
        <v>274.86</v>
      </c>
    </row>
    <row r="86" spans="2:4">
      <c r="B86" s="24" t="s">
        <v>13</v>
      </c>
      <c r="D86" s="24">
        <f>SUM(D75:D85)</f>
        <v>22183.399999999998</v>
      </c>
    </row>
    <row r="88" spans="2:4">
      <c r="B88" s="24" t="s">
        <v>14</v>
      </c>
    </row>
    <row r="89" spans="2:4">
      <c r="B89" s="24" t="s">
        <v>15</v>
      </c>
      <c r="C89" s="24" t="s">
        <v>16</v>
      </c>
    </row>
    <row r="94" spans="2:4">
      <c r="C94" s="24" t="s">
        <v>0</v>
      </c>
    </row>
    <row r="95" spans="2:4">
      <c r="C95" s="24" t="s">
        <v>1</v>
      </c>
    </row>
    <row r="96" spans="2:4">
      <c r="B96" s="24" t="s">
        <v>2</v>
      </c>
    </row>
    <row r="97" spans="2:5">
      <c r="C97" s="24" t="s">
        <v>3</v>
      </c>
    </row>
    <row r="98" spans="2:5">
      <c r="B98" s="24" t="s">
        <v>86</v>
      </c>
      <c r="C98" s="24" t="s">
        <v>98</v>
      </c>
      <c r="D98" s="24" t="s">
        <v>99</v>
      </c>
    </row>
    <row r="101" spans="2:5">
      <c r="B101" s="24" t="s">
        <v>5</v>
      </c>
      <c r="C101" s="24" t="s">
        <v>6</v>
      </c>
      <c r="D101" s="24" t="s">
        <v>7</v>
      </c>
      <c r="E101" s="24" t="s">
        <v>8</v>
      </c>
    </row>
    <row r="102" spans="2:5">
      <c r="B102" s="24" t="s">
        <v>9</v>
      </c>
      <c r="C102" s="25">
        <v>27610.86</v>
      </c>
      <c r="D102" s="25">
        <v>22703.54</v>
      </c>
      <c r="E102" s="24">
        <f>D117</f>
        <v>39938.79</v>
      </c>
    </row>
    <row r="103" spans="2:5">
      <c r="B103" s="24" t="s">
        <v>10</v>
      </c>
      <c r="E103" s="24">
        <f>C102-E102</f>
        <v>-12327.93</v>
      </c>
    </row>
    <row r="105" spans="2:5">
      <c r="B105" s="24" t="s">
        <v>11</v>
      </c>
      <c r="D105" s="24" t="s">
        <v>12</v>
      </c>
    </row>
    <row r="107" spans="2:5">
      <c r="B107" s="24" t="s">
        <v>85</v>
      </c>
      <c r="D107" s="25">
        <v>314.8</v>
      </c>
    </row>
    <row r="108" spans="2:5">
      <c r="B108" s="24" t="s">
        <v>89</v>
      </c>
      <c r="D108" s="25">
        <v>1912.5</v>
      </c>
    </row>
    <row r="109" spans="2:5">
      <c r="B109" s="24" t="s">
        <v>434</v>
      </c>
      <c r="D109" s="25">
        <v>424.97</v>
      </c>
    </row>
    <row r="110" spans="2:5">
      <c r="B110" s="24" t="s">
        <v>435</v>
      </c>
      <c r="D110" s="25">
        <v>10844.13</v>
      </c>
    </row>
    <row r="111" spans="2:5">
      <c r="B111" s="24" t="s">
        <v>436</v>
      </c>
      <c r="D111" s="25">
        <v>19890</v>
      </c>
    </row>
    <row r="112" spans="2:5">
      <c r="B112" s="24" t="s">
        <v>437</v>
      </c>
      <c r="D112" s="25">
        <v>4495.7</v>
      </c>
    </row>
    <row r="113" spans="2:4">
      <c r="B113" s="24" t="s">
        <v>438</v>
      </c>
      <c r="D113" s="25">
        <v>1864.55</v>
      </c>
    </row>
    <row r="114" spans="2:4">
      <c r="B114" s="24" t="s">
        <v>88</v>
      </c>
      <c r="D114" s="25">
        <v>192.14</v>
      </c>
    </row>
    <row r="117" spans="2:4">
      <c r="B117" s="24" t="s">
        <v>13</v>
      </c>
      <c r="D117" s="24">
        <f>SUM(D106:D116)</f>
        <v>39938.79</v>
      </c>
    </row>
    <row r="119" spans="2:4">
      <c r="B119" s="24" t="s">
        <v>14</v>
      </c>
    </row>
    <row r="120" spans="2:4">
      <c r="B120" s="24" t="s">
        <v>15</v>
      </c>
      <c r="C120" s="24" t="s">
        <v>16</v>
      </c>
    </row>
    <row r="124" spans="2:4">
      <c r="C124" s="24" t="s">
        <v>0</v>
      </c>
    </row>
    <row r="125" spans="2:4">
      <c r="C125" s="24" t="s">
        <v>1</v>
      </c>
    </row>
    <row r="126" spans="2:4">
      <c r="B126" s="24" t="s">
        <v>2</v>
      </c>
    </row>
    <row r="127" spans="2:4">
      <c r="C127" s="24" t="s">
        <v>3</v>
      </c>
    </row>
    <row r="128" spans="2:4">
      <c r="B128" s="24" t="s">
        <v>86</v>
      </c>
      <c r="C128" s="24" t="s">
        <v>98</v>
      </c>
      <c r="D128" s="24">
        <v>11</v>
      </c>
    </row>
    <row r="131" spans="2:5">
      <c r="B131" s="24" t="s">
        <v>5</v>
      </c>
      <c r="C131" s="24" t="s">
        <v>6</v>
      </c>
      <c r="D131" s="24" t="s">
        <v>7</v>
      </c>
      <c r="E131" s="24" t="s">
        <v>8</v>
      </c>
    </row>
    <row r="132" spans="2:5">
      <c r="B132" s="24" t="s">
        <v>9</v>
      </c>
      <c r="C132" s="25">
        <v>19711.38</v>
      </c>
      <c r="D132" s="25">
        <v>19547.439999999999</v>
      </c>
      <c r="E132" s="24">
        <f>D147</f>
        <v>50013.229999999996</v>
      </c>
    </row>
    <row r="133" spans="2:5">
      <c r="B133" s="24" t="s">
        <v>71</v>
      </c>
      <c r="E133" s="24">
        <f>C132-E132</f>
        <v>-30301.849999999995</v>
      </c>
    </row>
    <row r="135" spans="2:5">
      <c r="B135" s="24" t="s">
        <v>11</v>
      </c>
      <c r="D135" s="24" t="s">
        <v>12</v>
      </c>
    </row>
    <row r="137" spans="2:5">
      <c r="B137" s="24" t="s">
        <v>67</v>
      </c>
      <c r="D137" s="25">
        <v>3371.77</v>
      </c>
    </row>
    <row r="138" spans="2:5">
      <c r="B138" s="24" t="s">
        <v>439</v>
      </c>
      <c r="D138" s="25">
        <v>45818</v>
      </c>
    </row>
    <row r="139" spans="2:5">
      <c r="B139" s="24" t="s">
        <v>110</v>
      </c>
      <c r="D139" s="25">
        <v>823.46</v>
      </c>
    </row>
    <row r="147" spans="2:4">
      <c r="B147" s="24" t="s">
        <v>13</v>
      </c>
      <c r="D147" s="24">
        <f>SUM(D136:D146)</f>
        <v>50013.229999999996</v>
      </c>
    </row>
    <row r="149" spans="2:4">
      <c r="B149" s="24" t="s">
        <v>14</v>
      </c>
    </row>
    <row r="150" spans="2:4">
      <c r="B150" s="24" t="s">
        <v>15</v>
      </c>
      <c r="C150" s="24" t="s">
        <v>16</v>
      </c>
    </row>
    <row r="157" spans="2:4">
      <c r="C157" s="24" t="s">
        <v>0</v>
      </c>
    </row>
    <row r="158" spans="2:4">
      <c r="C158" s="24" t="s">
        <v>1</v>
      </c>
    </row>
    <row r="159" spans="2:4">
      <c r="B159" s="24" t="s">
        <v>2</v>
      </c>
    </row>
    <row r="160" spans="2:4">
      <c r="C160" s="24" t="s">
        <v>3</v>
      </c>
    </row>
    <row r="161" spans="2:5">
      <c r="B161" s="24" t="s">
        <v>86</v>
      </c>
      <c r="C161" s="24" t="s">
        <v>98</v>
      </c>
      <c r="D161" s="24">
        <v>13</v>
      </c>
    </row>
    <row r="164" spans="2:5">
      <c r="B164" s="24" t="s">
        <v>5</v>
      </c>
      <c r="C164" s="24" t="s">
        <v>6</v>
      </c>
      <c r="D164" s="24" t="s">
        <v>7</v>
      </c>
      <c r="E164" s="24" t="s">
        <v>8</v>
      </c>
    </row>
    <row r="165" spans="2:5">
      <c r="B165" s="24" t="s">
        <v>9</v>
      </c>
      <c r="C165" s="25">
        <v>37516.080000000002</v>
      </c>
      <c r="D165" s="25">
        <v>31409.98</v>
      </c>
      <c r="E165" s="24">
        <f>D180</f>
        <v>7499.9500000000007</v>
      </c>
    </row>
    <row r="166" spans="2:5">
      <c r="B166" s="24" t="s">
        <v>101</v>
      </c>
      <c r="E166" s="24">
        <f>C165-E165</f>
        <v>30016.13</v>
      </c>
    </row>
    <row r="168" spans="2:5">
      <c r="B168" s="24" t="s">
        <v>11</v>
      </c>
      <c r="D168" s="24" t="s">
        <v>12</v>
      </c>
    </row>
    <row r="170" spans="2:5">
      <c r="B170" s="24" t="s">
        <v>85</v>
      </c>
      <c r="D170" s="25">
        <v>314.8</v>
      </c>
    </row>
    <row r="171" spans="2:5">
      <c r="B171" s="24" t="s">
        <v>69</v>
      </c>
      <c r="D171" s="25">
        <v>996.63</v>
      </c>
    </row>
    <row r="172" spans="2:5">
      <c r="B172" s="24" t="s">
        <v>67</v>
      </c>
      <c r="D172" s="25">
        <v>3933.74</v>
      </c>
    </row>
    <row r="173" spans="2:5">
      <c r="B173" s="24" t="s">
        <v>81</v>
      </c>
      <c r="D173" s="25">
        <v>191.52</v>
      </c>
    </row>
    <row r="174" spans="2:5">
      <c r="B174" s="24" t="s">
        <v>440</v>
      </c>
      <c r="D174" s="25">
        <v>2063.2600000000002</v>
      </c>
    </row>
    <row r="180" spans="2:4">
      <c r="B180" s="24" t="s">
        <v>13</v>
      </c>
      <c r="D180" s="24">
        <f>SUM(D169:D179)</f>
        <v>7499.9500000000007</v>
      </c>
    </row>
    <row r="182" spans="2:4">
      <c r="B182" s="24" t="s">
        <v>14</v>
      </c>
    </row>
    <row r="183" spans="2:4">
      <c r="B183" s="24" t="s">
        <v>15</v>
      </c>
      <c r="C183" s="24" t="s">
        <v>16</v>
      </c>
    </row>
    <row r="189" spans="2:4">
      <c r="C189" s="24" t="s">
        <v>0</v>
      </c>
    </row>
    <row r="190" spans="2:4">
      <c r="C190" s="24" t="s">
        <v>1</v>
      </c>
    </row>
    <row r="191" spans="2:4">
      <c r="B191" s="24" t="s">
        <v>2</v>
      </c>
    </row>
    <row r="192" spans="2:4">
      <c r="C192" s="24" t="s">
        <v>3</v>
      </c>
    </row>
    <row r="193" spans="2:6">
      <c r="B193" s="24" t="s">
        <v>86</v>
      </c>
      <c r="C193" s="24" t="s">
        <v>98</v>
      </c>
      <c r="D193" s="24">
        <v>15</v>
      </c>
    </row>
    <row r="196" spans="2:6">
      <c r="B196" s="24" t="s">
        <v>5</v>
      </c>
      <c r="C196" s="24" t="s">
        <v>6</v>
      </c>
      <c r="D196" s="24" t="s">
        <v>7</v>
      </c>
      <c r="E196" s="24" t="s">
        <v>8</v>
      </c>
    </row>
    <row r="197" spans="2:6">
      <c r="B197" s="24" t="s">
        <v>9</v>
      </c>
      <c r="C197" s="25">
        <v>19081.259999999998</v>
      </c>
      <c r="D197" s="25">
        <v>19965.580000000002</v>
      </c>
      <c r="E197" s="24">
        <f>D212</f>
        <v>11056.15</v>
      </c>
    </row>
    <row r="198" spans="2:6">
      <c r="B198" s="24" t="s">
        <v>70</v>
      </c>
      <c r="E198" s="24">
        <f>C197-E197</f>
        <v>8025.1099999999988</v>
      </c>
    </row>
    <row r="200" spans="2:6">
      <c r="B200" s="24" t="s">
        <v>11</v>
      </c>
      <c r="D200" s="24" t="s">
        <v>12</v>
      </c>
    </row>
    <row r="202" spans="2:6">
      <c r="B202" s="24" t="s">
        <v>181</v>
      </c>
      <c r="D202" s="25">
        <v>792.71</v>
      </c>
      <c r="F202" s="1"/>
    </row>
    <row r="203" spans="2:6">
      <c r="B203" s="24" t="s">
        <v>78</v>
      </c>
      <c r="D203" s="25">
        <v>2591.85</v>
      </c>
      <c r="F203" s="1"/>
    </row>
    <row r="204" spans="2:6">
      <c r="B204" s="24" t="s">
        <v>441</v>
      </c>
      <c r="D204" s="25">
        <v>7671.59</v>
      </c>
      <c r="F204" s="1"/>
    </row>
    <row r="205" spans="2:6">
      <c r="F205" s="1"/>
    </row>
    <row r="206" spans="2:6">
      <c r="F206" s="1"/>
    </row>
    <row r="207" spans="2:6">
      <c r="F207" s="1"/>
    </row>
    <row r="208" spans="2:6">
      <c r="F208" s="1"/>
    </row>
    <row r="209" spans="2:6">
      <c r="F209" s="1"/>
    </row>
    <row r="210" spans="2:6">
      <c r="F210" s="1"/>
    </row>
    <row r="211" spans="2:6">
      <c r="F211" s="1"/>
    </row>
    <row r="212" spans="2:6">
      <c r="B212" s="24" t="s">
        <v>13</v>
      </c>
      <c r="D212" s="24">
        <f>SUM(D201:D211)</f>
        <v>11056.15</v>
      </c>
      <c r="F212" s="1"/>
    </row>
    <row r="213" spans="2:6">
      <c r="F213" s="1"/>
    </row>
    <row r="214" spans="2:6">
      <c r="B214" s="24" t="s">
        <v>14</v>
      </c>
      <c r="F214" s="1"/>
    </row>
    <row r="215" spans="2:6">
      <c r="B215" s="24" t="s">
        <v>15</v>
      </c>
      <c r="C215" s="24" t="s">
        <v>16</v>
      </c>
      <c r="F215" s="1"/>
    </row>
  </sheetData>
  <pageMargins left="0.7" right="0.7" top="0.75" bottom="0.75" header="0.3" footer="0.3"/>
  <pageSetup paperSize="9" orientation="portrait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B5:F1108"/>
  <sheetViews>
    <sheetView topLeftCell="A1077" workbookViewId="0">
      <selection activeCell="B1076" sqref="B1076:E1110"/>
    </sheetView>
  </sheetViews>
  <sheetFormatPr defaultRowHeight="15"/>
  <cols>
    <col min="2" max="2" width="27.42578125" style="24" customWidth="1"/>
    <col min="3" max="3" width="18.28515625" style="24" customWidth="1"/>
    <col min="4" max="4" width="18.85546875" style="24" customWidth="1"/>
    <col min="5" max="5" width="16.7109375" style="24" customWidth="1"/>
    <col min="6" max="6" width="9.140625" style="24"/>
  </cols>
  <sheetData>
    <row r="5" spans="2:5">
      <c r="C5" s="24" t="s">
        <v>0</v>
      </c>
    </row>
    <row r="6" spans="2:5">
      <c r="C6" s="24" t="s">
        <v>1</v>
      </c>
    </row>
    <row r="7" spans="2:5">
      <c r="B7" s="24" t="s">
        <v>2</v>
      </c>
    </row>
    <row r="8" spans="2:5">
      <c r="C8" s="24" t="s">
        <v>3</v>
      </c>
    </row>
    <row r="9" spans="2:5">
      <c r="B9" s="24" t="s">
        <v>86</v>
      </c>
      <c r="C9" s="24" t="s">
        <v>102</v>
      </c>
      <c r="D9" s="24">
        <v>1</v>
      </c>
    </row>
    <row r="12" spans="2:5">
      <c r="B12" s="24" t="s">
        <v>5</v>
      </c>
      <c r="C12" s="24" t="s">
        <v>6</v>
      </c>
      <c r="D12" s="24" t="s">
        <v>7</v>
      </c>
      <c r="E12" s="24" t="s">
        <v>8</v>
      </c>
    </row>
    <row r="13" spans="2:5">
      <c r="B13" s="24" t="s">
        <v>9</v>
      </c>
      <c r="C13" s="25">
        <v>37723.5</v>
      </c>
      <c r="D13" s="25">
        <v>32065.65</v>
      </c>
      <c r="E13" s="24">
        <f>D28</f>
        <v>1571.4099999999999</v>
      </c>
    </row>
    <row r="14" spans="2:5">
      <c r="B14" s="24" t="s">
        <v>10</v>
      </c>
      <c r="E14" s="24">
        <f>C13-E13</f>
        <v>36152.089999999997</v>
      </c>
    </row>
    <row r="16" spans="2:5">
      <c r="B16" s="24" t="s">
        <v>11</v>
      </c>
      <c r="D16" s="24" t="s">
        <v>12</v>
      </c>
    </row>
    <row r="18" spans="2:4">
      <c r="B18" s="24" t="s">
        <v>83</v>
      </c>
      <c r="D18" s="25">
        <v>314.8</v>
      </c>
    </row>
    <row r="19" spans="2:4">
      <c r="B19" s="24" t="s">
        <v>83</v>
      </c>
      <c r="D19" s="25">
        <v>1256.6099999999999</v>
      </c>
    </row>
    <row r="28" spans="2:4">
      <c r="B28" s="24" t="s">
        <v>13</v>
      </c>
      <c r="D28" s="24">
        <f>SUM(D17:D27)</f>
        <v>1571.4099999999999</v>
      </c>
    </row>
    <row r="30" spans="2:4">
      <c r="B30" s="24" t="s">
        <v>14</v>
      </c>
    </row>
    <row r="31" spans="2:4">
      <c r="B31" s="24" t="s">
        <v>15</v>
      </c>
      <c r="C31" s="24" t="s">
        <v>16</v>
      </c>
    </row>
    <row r="53" spans="2:5">
      <c r="C53" s="24" t="s">
        <v>0</v>
      </c>
    </row>
    <row r="54" spans="2:5">
      <c r="C54" s="24" t="s">
        <v>1</v>
      </c>
    </row>
    <row r="55" spans="2:5">
      <c r="B55" s="24" t="s">
        <v>2</v>
      </c>
    </row>
    <row r="56" spans="2:5">
      <c r="C56" s="24" t="s">
        <v>3</v>
      </c>
    </row>
    <row r="57" spans="2:5">
      <c r="B57" s="24" t="s">
        <v>86</v>
      </c>
      <c r="C57" s="24" t="s">
        <v>102</v>
      </c>
      <c r="D57" s="24">
        <v>3</v>
      </c>
    </row>
    <row r="60" spans="2:5">
      <c r="B60" s="24" t="s">
        <v>5</v>
      </c>
      <c r="C60" s="24" t="s">
        <v>6</v>
      </c>
      <c r="D60" s="24" t="s">
        <v>7</v>
      </c>
      <c r="E60" s="24" t="s">
        <v>8</v>
      </c>
    </row>
    <row r="61" spans="2:5">
      <c r="B61" s="24" t="s">
        <v>9</v>
      </c>
      <c r="C61" s="25">
        <v>38372.400000000001</v>
      </c>
      <c r="D61" s="25">
        <v>35794.870000000003</v>
      </c>
      <c r="E61" s="24">
        <f>D77</f>
        <v>53899</v>
      </c>
    </row>
    <row r="62" spans="2:5">
      <c r="B62" s="24" t="s">
        <v>10</v>
      </c>
      <c r="E62" s="24">
        <f>C61-E61</f>
        <v>-15526.599999999999</v>
      </c>
    </row>
    <row r="64" spans="2:5">
      <c r="B64" s="24" t="s">
        <v>11</v>
      </c>
      <c r="D64" s="24" t="s">
        <v>12</v>
      </c>
    </row>
    <row r="66" spans="2:4">
      <c r="B66" s="24" t="s">
        <v>83</v>
      </c>
      <c r="D66" s="25">
        <v>314.8</v>
      </c>
    </row>
    <row r="67" spans="2:4">
      <c r="B67" s="24" t="s">
        <v>393</v>
      </c>
      <c r="D67" s="25">
        <v>2098.88</v>
      </c>
    </row>
    <row r="68" spans="2:4">
      <c r="B68" s="24" t="s">
        <v>443</v>
      </c>
      <c r="D68" s="25">
        <v>301.79000000000002</v>
      </c>
    </row>
    <row r="69" spans="2:4">
      <c r="B69" s="24" t="s">
        <v>405</v>
      </c>
      <c r="D69" s="25">
        <v>41875</v>
      </c>
    </row>
    <row r="70" spans="2:4">
      <c r="B70" s="24" t="s">
        <v>67</v>
      </c>
      <c r="D70" s="25">
        <v>842.94</v>
      </c>
    </row>
    <row r="71" spans="2:4" ht="45">
      <c r="B71" s="27" t="s">
        <v>429</v>
      </c>
      <c r="D71" s="25">
        <v>8465.59</v>
      </c>
    </row>
    <row r="77" spans="2:4">
      <c r="B77" s="24" t="s">
        <v>13</v>
      </c>
      <c r="D77" s="24">
        <f>SUM(D65:D76)</f>
        <v>53899</v>
      </c>
    </row>
    <row r="79" spans="2:4">
      <c r="B79" s="24" t="s">
        <v>14</v>
      </c>
    </row>
    <row r="80" spans="2:4">
      <c r="B80" s="24" t="s">
        <v>15</v>
      </c>
      <c r="C80" s="24" t="s">
        <v>16</v>
      </c>
    </row>
    <row r="102" spans="2:5">
      <c r="C102" s="24" t="s">
        <v>0</v>
      </c>
    </row>
    <row r="103" spans="2:5">
      <c r="C103" s="24" t="s">
        <v>1</v>
      </c>
    </row>
    <row r="104" spans="2:5">
      <c r="B104" s="24" t="s">
        <v>2</v>
      </c>
    </row>
    <row r="105" spans="2:5">
      <c r="C105" s="24" t="s">
        <v>3</v>
      </c>
    </row>
    <row r="106" spans="2:5">
      <c r="B106" s="24" t="s">
        <v>86</v>
      </c>
      <c r="C106" s="24" t="s">
        <v>102</v>
      </c>
      <c r="D106" s="24">
        <v>4</v>
      </c>
    </row>
    <row r="109" spans="2:5">
      <c r="B109" s="24" t="s">
        <v>5</v>
      </c>
      <c r="C109" s="24" t="s">
        <v>6</v>
      </c>
      <c r="D109" s="24" t="s">
        <v>7</v>
      </c>
      <c r="E109" s="24" t="s">
        <v>8</v>
      </c>
    </row>
    <row r="110" spans="2:5">
      <c r="B110" s="24" t="s">
        <v>9</v>
      </c>
      <c r="C110" s="25">
        <v>37723.620000000003</v>
      </c>
      <c r="D110" s="25">
        <v>38211.18</v>
      </c>
      <c r="E110" s="24">
        <f>D125</f>
        <v>17327.68</v>
      </c>
    </row>
    <row r="111" spans="2:5">
      <c r="B111" s="24" t="s">
        <v>10</v>
      </c>
      <c r="E111" s="24">
        <f>C110-E110</f>
        <v>20395.940000000002</v>
      </c>
    </row>
    <row r="113" spans="2:4">
      <c r="B113" s="24" t="s">
        <v>11</v>
      </c>
      <c r="D113" s="24" t="s">
        <v>12</v>
      </c>
    </row>
    <row r="115" spans="2:4">
      <c r="B115" s="24" t="s">
        <v>67</v>
      </c>
      <c r="D115" s="25">
        <v>3933.74</v>
      </c>
    </row>
    <row r="116" spans="2:4">
      <c r="B116" s="24" t="s">
        <v>85</v>
      </c>
      <c r="D116" s="25">
        <v>314.8</v>
      </c>
    </row>
    <row r="117" spans="2:4">
      <c r="B117" s="24" t="s">
        <v>67</v>
      </c>
      <c r="D117" s="25">
        <v>3933.74</v>
      </c>
    </row>
    <row r="118" spans="2:4">
      <c r="B118" s="24" t="s">
        <v>67</v>
      </c>
      <c r="D118" s="25">
        <v>3933.74</v>
      </c>
    </row>
    <row r="119" spans="2:4">
      <c r="B119" s="24" t="s">
        <v>109</v>
      </c>
      <c r="D119" s="25">
        <v>1589.99</v>
      </c>
    </row>
    <row r="120" spans="2:4">
      <c r="B120" s="24" t="s">
        <v>55</v>
      </c>
      <c r="D120" s="25">
        <v>1207.31</v>
      </c>
    </row>
    <row r="121" spans="2:4">
      <c r="B121" s="24" t="s">
        <v>385</v>
      </c>
      <c r="D121" s="25">
        <v>2414.36</v>
      </c>
    </row>
    <row r="125" spans="2:4">
      <c r="B125" s="24" t="s">
        <v>13</v>
      </c>
      <c r="D125" s="24">
        <f>SUM(D114:D124)</f>
        <v>17327.68</v>
      </c>
    </row>
    <row r="127" spans="2:4">
      <c r="B127" s="24" t="s">
        <v>14</v>
      </c>
    </row>
    <row r="128" spans="2:4">
      <c r="B128" s="24" t="s">
        <v>15</v>
      </c>
      <c r="C128" s="24" t="s">
        <v>16</v>
      </c>
    </row>
    <row r="151" spans="2:5">
      <c r="C151" s="24" t="s">
        <v>0</v>
      </c>
    </row>
    <row r="152" spans="2:5">
      <c r="C152" s="24" t="s">
        <v>1</v>
      </c>
    </row>
    <row r="153" spans="2:5">
      <c r="B153" s="24" t="s">
        <v>2</v>
      </c>
    </row>
    <row r="154" spans="2:5">
      <c r="C154" s="24" t="s">
        <v>3</v>
      </c>
    </row>
    <row r="155" spans="2:5">
      <c r="B155" s="24" t="s">
        <v>86</v>
      </c>
      <c r="C155" s="24" t="s">
        <v>102</v>
      </c>
      <c r="D155" s="24">
        <v>5</v>
      </c>
    </row>
    <row r="158" spans="2:5">
      <c r="B158" s="24" t="s">
        <v>5</v>
      </c>
      <c r="C158" s="24" t="s">
        <v>6</v>
      </c>
      <c r="D158" s="24" t="s">
        <v>7</v>
      </c>
      <c r="E158" s="24" t="s">
        <v>8</v>
      </c>
    </row>
    <row r="159" spans="2:5">
      <c r="B159" s="24" t="s">
        <v>9</v>
      </c>
      <c r="C159" s="25">
        <v>37497.78</v>
      </c>
      <c r="D159" s="25">
        <v>34013.480000000003</v>
      </c>
      <c r="E159" s="24">
        <f>D174</f>
        <v>43320.639999999999</v>
      </c>
    </row>
    <row r="160" spans="2:5">
      <c r="B160" s="24" t="s">
        <v>10</v>
      </c>
      <c r="E160" s="24">
        <f>C159-E159</f>
        <v>-5822.8600000000006</v>
      </c>
    </row>
    <row r="162" spans="2:4">
      <c r="B162" s="24" t="s">
        <v>11</v>
      </c>
      <c r="D162" s="24" t="s">
        <v>12</v>
      </c>
    </row>
    <row r="164" spans="2:4">
      <c r="B164" s="24" t="s">
        <v>85</v>
      </c>
      <c r="D164" s="25">
        <v>314.8</v>
      </c>
    </row>
    <row r="165" spans="2:4">
      <c r="B165" s="24" t="s">
        <v>443</v>
      </c>
      <c r="D165" s="25">
        <v>627</v>
      </c>
    </row>
    <row r="166" spans="2:4">
      <c r="B166" s="24" t="s">
        <v>444</v>
      </c>
      <c r="D166" s="25">
        <v>42378.84</v>
      </c>
    </row>
    <row r="174" spans="2:4">
      <c r="B174" s="24" t="s">
        <v>13</v>
      </c>
      <c r="D174" s="24">
        <f>SUM(D163:D173)</f>
        <v>43320.639999999999</v>
      </c>
    </row>
    <row r="176" spans="2:4">
      <c r="B176" s="24" t="s">
        <v>14</v>
      </c>
    </row>
    <row r="177" spans="2:3">
      <c r="B177" s="24" t="s">
        <v>15</v>
      </c>
      <c r="C177" s="24" t="s">
        <v>16</v>
      </c>
    </row>
    <row r="198" spans="2:5">
      <c r="C198" s="24" t="s">
        <v>0</v>
      </c>
    </row>
    <row r="199" spans="2:5">
      <c r="C199" s="24" t="s">
        <v>1</v>
      </c>
    </row>
    <row r="200" spans="2:5">
      <c r="B200" s="24" t="s">
        <v>2</v>
      </c>
    </row>
    <row r="201" spans="2:5">
      <c r="C201" s="24" t="s">
        <v>3</v>
      </c>
    </row>
    <row r="202" spans="2:5">
      <c r="B202" s="24" t="s">
        <v>86</v>
      </c>
      <c r="C202" s="24" t="s">
        <v>102</v>
      </c>
      <c r="D202" s="24">
        <v>7</v>
      </c>
    </row>
    <row r="205" spans="2:5">
      <c r="B205" s="24" t="s">
        <v>5</v>
      </c>
      <c r="C205" s="24" t="s">
        <v>6</v>
      </c>
      <c r="D205" s="24" t="s">
        <v>7</v>
      </c>
      <c r="E205" s="24" t="s">
        <v>8</v>
      </c>
    </row>
    <row r="206" spans="2:5">
      <c r="B206" s="24" t="s">
        <v>9</v>
      </c>
      <c r="C206" s="25">
        <v>37174.5</v>
      </c>
      <c r="D206" s="25">
        <v>36022.61</v>
      </c>
      <c r="E206" s="24">
        <f>D221</f>
        <v>9790.7200000000012</v>
      </c>
    </row>
    <row r="207" spans="2:5">
      <c r="B207" s="24" t="s">
        <v>10</v>
      </c>
      <c r="E207" s="24">
        <f>C206-E206</f>
        <v>27383.78</v>
      </c>
    </row>
    <row r="209" spans="2:4">
      <c r="B209" s="24" t="s">
        <v>11</v>
      </c>
      <c r="D209" s="24" t="s">
        <v>12</v>
      </c>
    </row>
    <row r="211" spans="2:4">
      <c r="B211" s="24" t="s">
        <v>85</v>
      </c>
      <c r="D211" s="25">
        <v>314.8</v>
      </c>
    </row>
    <row r="212" spans="2:4">
      <c r="B212" s="24" t="s">
        <v>69</v>
      </c>
      <c r="D212" s="25">
        <v>904.67</v>
      </c>
    </row>
    <row r="213" spans="2:4">
      <c r="B213" s="24" t="s">
        <v>67</v>
      </c>
      <c r="D213" s="25">
        <v>2247.85</v>
      </c>
    </row>
    <row r="214" spans="2:4">
      <c r="B214" s="24" t="s">
        <v>443</v>
      </c>
      <c r="D214" s="25">
        <v>751.88</v>
      </c>
    </row>
    <row r="215" spans="2:4">
      <c r="B215" s="24" t="s">
        <v>445</v>
      </c>
      <c r="D215" s="25">
        <v>1690.13</v>
      </c>
    </row>
    <row r="216" spans="2:4">
      <c r="B216" s="24" t="s">
        <v>443</v>
      </c>
      <c r="D216" s="25">
        <v>502.12</v>
      </c>
    </row>
    <row r="217" spans="2:4">
      <c r="B217" s="24" t="s">
        <v>55</v>
      </c>
      <c r="D217" s="25">
        <v>2122.66</v>
      </c>
    </row>
    <row r="218" spans="2:4">
      <c r="B218" s="24" t="s">
        <v>83</v>
      </c>
      <c r="D218" s="25">
        <v>1256.6099999999999</v>
      </c>
    </row>
    <row r="221" spans="2:4">
      <c r="B221" s="24" t="s">
        <v>13</v>
      </c>
      <c r="D221" s="24">
        <f>SUM(D210:D220)</f>
        <v>9790.7200000000012</v>
      </c>
    </row>
    <row r="223" spans="2:4">
      <c r="B223" s="24" t="s">
        <v>14</v>
      </c>
    </row>
    <row r="224" spans="2:4">
      <c r="B224" s="24" t="s">
        <v>15</v>
      </c>
      <c r="C224" s="24" t="s">
        <v>16</v>
      </c>
    </row>
    <row r="248" spans="2:5">
      <c r="C248" s="24" t="s">
        <v>0</v>
      </c>
    </row>
    <row r="249" spans="2:5">
      <c r="C249" s="24" t="s">
        <v>1</v>
      </c>
    </row>
    <row r="250" spans="2:5">
      <c r="B250" s="24" t="s">
        <v>2</v>
      </c>
    </row>
    <row r="251" spans="2:5">
      <c r="C251" s="24" t="s">
        <v>3</v>
      </c>
    </row>
    <row r="252" spans="2:5">
      <c r="B252" s="24" t="s">
        <v>86</v>
      </c>
      <c r="C252" s="24" t="s">
        <v>102</v>
      </c>
      <c r="D252" s="24">
        <v>9</v>
      </c>
    </row>
    <row r="255" spans="2:5">
      <c r="B255" s="24" t="s">
        <v>5</v>
      </c>
      <c r="C255" s="24" t="s">
        <v>6</v>
      </c>
      <c r="D255" s="24" t="s">
        <v>7</v>
      </c>
      <c r="E255" s="24" t="s">
        <v>8</v>
      </c>
    </row>
    <row r="256" spans="2:5">
      <c r="B256" s="24" t="s">
        <v>9</v>
      </c>
      <c r="C256" s="25">
        <v>37381.64</v>
      </c>
      <c r="D256" s="25">
        <v>35298.04</v>
      </c>
      <c r="E256" s="24">
        <f>D271</f>
        <v>5271.62</v>
      </c>
    </row>
    <row r="257" spans="2:5">
      <c r="B257" s="24" t="s">
        <v>10</v>
      </c>
      <c r="E257" s="24">
        <f>C256-E256</f>
        <v>32110.02</v>
      </c>
    </row>
    <row r="259" spans="2:5">
      <c r="B259" s="24" t="s">
        <v>11</v>
      </c>
      <c r="D259" s="24" t="s">
        <v>12</v>
      </c>
    </row>
    <row r="261" spans="2:5">
      <c r="B261" s="24" t="s">
        <v>83</v>
      </c>
      <c r="D261" s="25">
        <v>314.8</v>
      </c>
    </row>
    <row r="262" spans="2:5">
      <c r="B262" s="24" t="s">
        <v>443</v>
      </c>
      <c r="D262" s="25">
        <v>551.55999999999995</v>
      </c>
    </row>
    <row r="263" spans="2:5">
      <c r="B263" s="24" t="s">
        <v>83</v>
      </c>
      <c r="D263" s="25">
        <v>314.8</v>
      </c>
    </row>
    <row r="264" spans="2:5">
      <c r="B264" s="24" t="s">
        <v>109</v>
      </c>
      <c r="D264" s="25">
        <v>2833.85</v>
      </c>
    </row>
    <row r="265" spans="2:5">
      <c r="B265" s="24" t="s">
        <v>83</v>
      </c>
      <c r="D265" s="25">
        <v>1256.6099999999999</v>
      </c>
    </row>
    <row r="271" spans="2:5">
      <c r="B271" s="24" t="s">
        <v>13</v>
      </c>
      <c r="D271" s="24">
        <f>SUM(D260:D270)</f>
        <v>5271.62</v>
      </c>
    </row>
    <row r="273" spans="2:3">
      <c r="B273" s="24" t="s">
        <v>14</v>
      </c>
    </row>
    <row r="274" spans="2:3">
      <c r="B274" s="24" t="s">
        <v>15</v>
      </c>
      <c r="C274" s="24" t="s">
        <v>16</v>
      </c>
    </row>
    <row r="295" spans="2:5">
      <c r="C295" s="24" t="s">
        <v>0</v>
      </c>
    </row>
    <row r="296" spans="2:5">
      <c r="C296" s="24" t="s">
        <v>1</v>
      </c>
    </row>
    <row r="297" spans="2:5">
      <c r="B297" s="24" t="s">
        <v>2</v>
      </c>
    </row>
    <row r="298" spans="2:5">
      <c r="C298" s="24" t="s">
        <v>3</v>
      </c>
    </row>
    <row r="299" spans="2:5">
      <c r="B299" s="24" t="s">
        <v>86</v>
      </c>
      <c r="C299" s="24" t="s">
        <v>102</v>
      </c>
      <c r="D299" s="24">
        <v>10</v>
      </c>
    </row>
    <row r="302" spans="2:5">
      <c r="B302" s="24" t="s">
        <v>5</v>
      </c>
      <c r="C302" s="24" t="s">
        <v>6</v>
      </c>
      <c r="D302" s="24" t="s">
        <v>7</v>
      </c>
      <c r="E302" s="24" t="s">
        <v>8</v>
      </c>
    </row>
    <row r="303" spans="2:5">
      <c r="B303" s="24" t="s">
        <v>9</v>
      </c>
      <c r="C303" s="25">
        <v>37848.06</v>
      </c>
      <c r="D303" s="25">
        <v>38366.94</v>
      </c>
      <c r="E303" s="24">
        <f>D318</f>
        <v>39768.379999999997</v>
      </c>
    </row>
    <row r="304" spans="2:5">
      <c r="B304" s="24" t="s">
        <v>10</v>
      </c>
      <c r="E304" s="24">
        <f>C303-E303</f>
        <v>-1920.3199999999997</v>
      </c>
    </row>
    <row r="306" spans="2:4">
      <c r="B306" s="24" t="s">
        <v>11</v>
      </c>
      <c r="D306" s="24" t="s">
        <v>12</v>
      </c>
    </row>
    <row r="308" spans="2:4">
      <c r="B308" s="24" t="s">
        <v>54</v>
      </c>
      <c r="D308" s="25">
        <v>24132</v>
      </c>
    </row>
    <row r="309" spans="2:4">
      <c r="B309" s="24" t="s">
        <v>83</v>
      </c>
      <c r="D309" s="25">
        <v>314.8</v>
      </c>
    </row>
    <row r="310" spans="2:4">
      <c r="B310" s="24" t="s">
        <v>446</v>
      </c>
      <c r="D310" s="25">
        <v>10062.57</v>
      </c>
    </row>
    <row r="311" spans="2:4">
      <c r="B311" s="24" t="s">
        <v>447</v>
      </c>
      <c r="D311" s="25">
        <v>4503.1899999999996</v>
      </c>
    </row>
    <row r="312" spans="2:4">
      <c r="B312" s="24" t="s">
        <v>77</v>
      </c>
      <c r="D312" s="25">
        <v>755.82</v>
      </c>
    </row>
    <row r="318" spans="2:4">
      <c r="B318" s="24" t="s">
        <v>13</v>
      </c>
      <c r="D318" s="24">
        <f>SUM(D307:D317)</f>
        <v>39768.379999999997</v>
      </c>
    </row>
    <row r="320" spans="2:4">
      <c r="B320" s="24" t="s">
        <v>14</v>
      </c>
    </row>
    <row r="321" spans="2:3">
      <c r="B321" s="24" t="s">
        <v>15</v>
      </c>
      <c r="C321" s="24" t="s">
        <v>16</v>
      </c>
    </row>
    <row r="344" spans="2:5">
      <c r="C344" s="24" t="s">
        <v>0</v>
      </c>
    </row>
    <row r="345" spans="2:5">
      <c r="C345" s="24" t="s">
        <v>1</v>
      </c>
    </row>
    <row r="346" spans="2:5">
      <c r="B346" s="24" t="s">
        <v>2</v>
      </c>
    </row>
    <row r="347" spans="2:5">
      <c r="C347" s="24" t="s">
        <v>3</v>
      </c>
    </row>
    <row r="348" spans="2:5">
      <c r="B348" s="24" t="s">
        <v>86</v>
      </c>
      <c r="C348" s="24" t="s">
        <v>102</v>
      </c>
      <c r="D348" s="24">
        <v>11</v>
      </c>
    </row>
    <row r="351" spans="2:5">
      <c r="B351" s="24" t="s">
        <v>5</v>
      </c>
      <c r="C351" s="24" t="s">
        <v>6</v>
      </c>
      <c r="D351" s="24" t="s">
        <v>7</v>
      </c>
      <c r="E351" s="24" t="s">
        <v>8</v>
      </c>
    </row>
    <row r="352" spans="2:5">
      <c r="B352" s="24" t="s">
        <v>9</v>
      </c>
      <c r="C352" s="25">
        <v>36916.379999999997</v>
      </c>
      <c r="D352" s="25">
        <v>38398.47</v>
      </c>
      <c r="E352" s="24">
        <f>D369</f>
        <v>2001.1</v>
      </c>
    </row>
    <row r="353" spans="2:5">
      <c r="B353" s="24" t="s">
        <v>68</v>
      </c>
      <c r="E353" s="24">
        <f>C352-E352</f>
        <v>34915.279999999999</v>
      </c>
    </row>
    <row r="355" spans="2:5">
      <c r="B355" s="24" t="s">
        <v>11</v>
      </c>
      <c r="D355" s="24" t="s">
        <v>12</v>
      </c>
    </row>
    <row r="357" spans="2:5">
      <c r="B357" s="24" t="s">
        <v>83</v>
      </c>
      <c r="D357" s="25">
        <v>314.8</v>
      </c>
    </row>
    <row r="358" spans="2:5">
      <c r="B358" s="24" t="s">
        <v>418</v>
      </c>
      <c r="D358" s="25">
        <v>1066.5899999999999</v>
      </c>
    </row>
    <row r="359" spans="2:5" ht="45">
      <c r="B359" s="27" t="s">
        <v>429</v>
      </c>
      <c r="D359" s="25">
        <v>619.71</v>
      </c>
    </row>
    <row r="369" spans="2:4">
      <c r="B369" s="24" t="s">
        <v>13</v>
      </c>
      <c r="D369" s="24">
        <f>SUM(D356:D368)</f>
        <v>2001.1</v>
      </c>
    </row>
    <row r="371" spans="2:4">
      <c r="B371" s="24" t="s">
        <v>14</v>
      </c>
    </row>
    <row r="372" spans="2:4">
      <c r="B372" s="24" t="s">
        <v>15</v>
      </c>
      <c r="C372" s="24" t="s">
        <v>16</v>
      </c>
    </row>
    <row r="391" spans="2:5">
      <c r="C391" s="24" t="s">
        <v>0</v>
      </c>
    </row>
    <row r="392" spans="2:5">
      <c r="C392" s="24" t="s">
        <v>1</v>
      </c>
    </row>
    <row r="393" spans="2:5">
      <c r="B393" s="24" t="s">
        <v>2</v>
      </c>
    </row>
    <row r="394" spans="2:5">
      <c r="C394" s="24" t="s">
        <v>3</v>
      </c>
    </row>
    <row r="395" spans="2:5">
      <c r="B395" s="24" t="s">
        <v>86</v>
      </c>
      <c r="C395" s="24" t="s">
        <v>102</v>
      </c>
      <c r="D395" s="24">
        <v>12</v>
      </c>
    </row>
    <row r="398" spans="2:5">
      <c r="B398" s="24" t="s">
        <v>5</v>
      </c>
      <c r="C398" s="24" t="s">
        <v>6</v>
      </c>
      <c r="D398" s="24" t="s">
        <v>7</v>
      </c>
      <c r="E398" s="24" t="s">
        <v>8</v>
      </c>
    </row>
    <row r="399" spans="2:5">
      <c r="B399" s="24" t="s">
        <v>9</v>
      </c>
      <c r="C399" s="25">
        <v>48797.22</v>
      </c>
      <c r="D399" s="25">
        <v>49057.47</v>
      </c>
      <c r="E399" s="24">
        <f>D415</f>
        <v>88209.010000000009</v>
      </c>
    </row>
    <row r="400" spans="2:5">
      <c r="B400" s="24" t="s">
        <v>442</v>
      </c>
      <c r="E400" s="24">
        <f>C399-E399</f>
        <v>-39411.790000000008</v>
      </c>
    </row>
    <row r="402" spans="2:4">
      <c r="B402" s="24" t="s">
        <v>11</v>
      </c>
      <c r="D402" s="24" t="s">
        <v>12</v>
      </c>
    </row>
    <row r="404" spans="2:4">
      <c r="B404" s="24" t="s">
        <v>448</v>
      </c>
      <c r="D404" s="25">
        <v>61820</v>
      </c>
    </row>
    <row r="405" spans="2:4">
      <c r="B405" s="24" t="s">
        <v>449</v>
      </c>
      <c r="D405" s="25">
        <v>10602</v>
      </c>
    </row>
    <row r="406" spans="2:4">
      <c r="B406" s="24" t="s">
        <v>67</v>
      </c>
      <c r="D406" s="25">
        <v>5057.66</v>
      </c>
    </row>
    <row r="407" spans="2:4">
      <c r="B407" s="24" t="s">
        <v>67</v>
      </c>
      <c r="D407" s="25">
        <v>2247.88</v>
      </c>
    </row>
    <row r="408" spans="2:4">
      <c r="B408" s="24" t="s">
        <v>375</v>
      </c>
      <c r="D408" s="25">
        <v>1045.8800000000001</v>
      </c>
    </row>
    <row r="409" spans="2:4">
      <c r="B409" s="24" t="s">
        <v>450</v>
      </c>
      <c r="D409" s="25">
        <v>4672.6099999999997</v>
      </c>
    </row>
    <row r="410" spans="2:4">
      <c r="B410" s="24" t="s">
        <v>400</v>
      </c>
      <c r="D410" s="25">
        <v>1852.39</v>
      </c>
    </row>
    <row r="411" spans="2:4">
      <c r="B411" s="24" t="s">
        <v>113</v>
      </c>
      <c r="D411" s="25">
        <v>910.59</v>
      </c>
    </row>
    <row r="415" spans="2:4">
      <c r="B415" s="24" t="s">
        <v>13</v>
      </c>
      <c r="D415" s="24">
        <f>SUM(D403:D414)</f>
        <v>88209.010000000009</v>
      </c>
    </row>
    <row r="417" spans="2:3">
      <c r="B417" s="24" t="s">
        <v>14</v>
      </c>
    </row>
    <row r="418" spans="2:3">
      <c r="B418" s="24" t="s">
        <v>15</v>
      </c>
      <c r="C418" s="24" t="s">
        <v>16</v>
      </c>
    </row>
    <row r="440" spans="2:5">
      <c r="C440" s="24" t="s">
        <v>0</v>
      </c>
    </row>
    <row r="441" spans="2:5">
      <c r="C441" s="24" t="s">
        <v>1</v>
      </c>
    </row>
    <row r="442" spans="2:5">
      <c r="B442" s="24" t="s">
        <v>2</v>
      </c>
    </row>
    <row r="443" spans="2:5">
      <c r="C443" s="24" t="s">
        <v>3</v>
      </c>
    </row>
    <row r="444" spans="2:5">
      <c r="B444" s="24" t="s">
        <v>86</v>
      </c>
      <c r="C444" s="24" t="s">
        <v>102</v>
      </c>
      <c r="D444" s="24">
        <v>13</v>
      </c>
    </row>
    <row r="447" spans="2:5">
      <c r="B447" s="24" t="s">
        <v>5</v>
      </c>
      <c r="C447" s="24" t="s">
        <v>6</v>
      </c>
      <c r="D447" s="24" t="s">
        <v>7</v>
      </c>
      <c r="E447" s="24" t="s">
        <v>8</v>
      </c>
    </row>
    <row r="448" spans="2:5">
      <c r="B448" s="24" t="s">
        <v>9</v>
      </c>
      <c r="C448" s="25">
        <v>48669.3</v>
      </c>
      <c r="D448" s="25">
        <v>48192.22</v>
      </c>
      <c r="E448" s="24">
        <f>D463</f>
        <v>76587.7</v>
      </c>
    </row>
    <row r="449" spans="2:5">
      <c r="B449" s="24" t="s">
        <v>10</v>
      </c>
      <c r="E449" s="24">
        <f>C448-E448</f>
        <v>-27918.399999999994</v>
      </c>
    </row>
    <row r="451" spans="2:5">
      <c r="B451" s="24" t="s">
        <v>11</v>
      </c>
      <c r="D451" s="24" t="s">
        <v>12</v>
      </c>
    </row>
    <row r="453" spans="2:5">
      <c r="B453" s="24" t="s">
        <v>87</v>
      </c>
      <c r="D453" s="25">
        <v>2920.67</v>
      </c>
    </row>
    <row r="454" spans="2:5">
      <c r="B454" s="24" t="s">
        <v>67</v>
      </c>
      <c r="D454" s="25">
        <v>3145.43</v>
      </c>
    </row>
    <row r="455" spans="2:5">
      <c r="B455" s="24" t="s">
        <v>67</v>
      </c>
      <c r="D455" s="25">
        <v>5619.62</v>
      </c>
    </row>
    <row r="456" spans="2:5">
      <c r="B456" s="24" t="s">
        <v>67</v>
      </c>
      <c r="D456" s="25">
        <v>3179.25</v>
      </c>
    </row>
    <row r="457" spans="2:5">
      <c r="B457" s="24" t="s">
        <v>451</v>
      </c>
      <c r="D457" s="25">
        <v>2705.11</v>
      </c>
    </row>
    <row r="458" spans="2:5">
      <c r="B458" s="24" t="s">
        <v>405</v>
      </c>
      <c r="D458" s="25">
        <v>49616</v>
      </c>
    </row>
    <row r="459" spans="2:5">
      <c r="B459" s="24" t="s">
        <v>115</v>
      </c>
      <c r="D459" s="25">
        <v>8145.01</v>
      </c>
    </row>
    <row r="460" spans="2:5">
      <c r="B460" s="24" t="s">
        <v>360</v>
      </c>
      <c r="D460" s="25">
        <v>1256.6099999999999</v>
      </c>
    </row>
    <row r="463" spans="2:5">
      <c r="B463" s="24" t="s">
        <v>13</v>
      </c>
      <c r="D463" s="24">
        <f>SUM(D452:D462)</f>
        <v>76587.7</v>
      </c>
    </row>
    <row r="465" spans="2:3">
      <c r="B465" s="24" t="s">
        <v>14</v>
      </c>
    </row>
    <row r="466" spans="2:3">
      <c r="B466" s="24" t="s">
        <v>15</v>
      </c>
      <c r="C466" s="24" t="s">
        <v>16</v>
      </c>
    </row>
    <row r="488" spans="2:5">
      <c r="C488" s="24" t="s">
        <v>0</v>
      </c>
    </row>
    <row r="489" spans="2:5">
      <c r="C489" s="24" t="s">
        <v>1</v>
      </c>
    </row>
    <row r="490" spans="2:5">
      <c r="B490" s="24" t="s">
        <v>2</v>
      </c>
    </row>
    <row r="491" spans="2:5">
      <c r="C491" s="24" t="s">
        <v>3</v>
      </c>
    </row>
    <row r="492" spans="2:5">
      <c r="B492" s="24" t="s">
        <v>86</v>
      </c>
      <c r="C492" s="24" t="s">
        <v>102</v>
      </c>
      <c r="D492" s="24">
        <v>14</v>
      </c>
    </row>
    <row r="495" spans="2:5">
      <c r="B495" s="24" t="s">
        <v>5</v>
      </c>
      <c r="C495" s="24" t="s">
        <v>6</v>
      </c>
      <c r="D495" s="24" t="s">
        <v>7</v>
      </c>
      <c r="E495" s="24" t="s">
        <v>8</v>
      </c>
    </row>
    <row r="496" spans="2:5">
      <c r="B496" s="24" t="s">
        <v>9</v>
      </c>
      <c r="C496" s="25">
        <v>47685.43</v>
      </c>
      <c r="D496" s="25">
        <v>48490.69</v>
      </c>
      <c r="E496" s="24">
        <f>D514</f>
        <v>22325.99</v>
      </c>
    </row>
    <row r="497" spans="2:5">
      <c r="B497" s="24" t="s">
        <v>10</v>
      </c>
      <c r="E497" s="24">
        <f>C496-E496</f>
        <v>25359.439999999999</v>
      </c>
    </row>
    <row r="499" spans="2:5">
      <c r="B499" s="24" t="s">
        <v>11</v>
      </c>
      <c r="D499" s="24" t="s">
        <v>12</v>
      </c>
    </row>
    <row r="501" spans="2:5">
      <c r="B501" s="24" t="s">
        <v>398</v>
      </c>
      <c r="D501" s="25">
        <v>2633.68</v>
      </c>
    </row>
    <row r="502" spans="2:5">
      <c r="B502" s="24" t="s">
        <v>67</v>
      </c>
      <c r="D502" s="25">
        <v>1740.52</v>
      </c>
    </row>
    <row r="503" spans="2:5">
      <c r="B503" s="24" t="s">
        <v>452</v>
      </c>
      <c r="D503" s="25">
        <v>13313</v>
      </c>
    </row>
    <row r="504" spans="2:5">
      <c r="B504" s="24" t="s">
        <v>67</v>
      </c>
      <c r="D504" s="25">
        <v>1267.02</v>
      </c>
    </row>
    <row r="505" spans="2:5">
      <c r="B505" s="24" t="s">
        <v>67</v>
      </c>
      <c r="D505" s="25">
        <v>3371.77</v>
      </c>
    </row>
    <row r="514" spans="2:4">
      <c r="B514" s="24" t="s">
        <v>13</v>
      </c>
      <c r="D514" s="24">
        <f>SUM(D500:D513)</f>
        <v>22325.99</v>
      </c>
    </row>
    <row r="516" spans="2:4">
      <c r="B516" s="24" t="s">
        <v>14</v>
      </c>
    </row>
    <row r="517" spans="2:4">
      <c r="B517" s="24" t="s">
        <v>15</v>
      </c>
      <c r="C517" s="24" t="s">
        <v>16</v>
      </c>
    </row>
    <row r="536" spans="2:5">
      <c r="C536" s="24" t="s">
        <v>0</v>
      </c>
    </row>
    <row r="537" spans="2:5">
      <c r="C537" s="24" t="s">
        <v>1</v>
      </c>
    </row>
    <row r="538" spans="2:5">
      <c r="B538" s="24" t="s">
        <v>2</v>
      </c>
    </row>
    <row r="539" spans="2:5">
      <c r="C539" s="24" t="s">
        <v>3</v>
      </c>
    </row>
    <row r="540" spans="2:5">
      <c r="B540" s="24" t="s">
        <v>86</v>
      </c>
      <c r="C540" s="24" t="s">
        <v>102</v>
      </c>
      <c r="D540" s="24">
        <v>15</v>
      </c>
    </row>
    <row r="543" spans="2:5">
      <c r="B543" s="24" t="s">
        <v>5</v>
      </c>
      <c r="C543" s="24" t="s">
        <v>6</v>
      </c>
      <c r="D543" s="24" t="s">
        <v>7</v>
      </c>
      <c r="E543" s="24" t="s">
        <v>8</v>
      </c>
    </row>
    <row r="544" spans="2:5">
      <c r="B544" s="24" t="s">
        <v>9</v>
      </c>
      <c r="C544" s="25">
        <v>46157.34</v>
      </c>
      <c r="D544" s="25">
        <v>44717.8</v>
      </c>
      <c r="E544" s="24">
        <f>D560</f>
        <v>26133.63</v>
      </c>
    </row>
    <row r="545" spans="2:5">
      <c r="B545" s="24" t="s">
        <v>10</v>
      </c>
      <c r="E545" s="24">
        <f>C544-E544</f>
        <v>20023.709999999995</v>
      </c>
    </row>
    <row r="547" spans="2:5">
      <c r="B547" s="24" t="s">
        <v>11</v>
      </c>
      <c r="D547" s="24" t="s">
        <v>12</v>
      </c>
    </row>
    <row r="549" spans="2:5">
      <c r="B549" s="24" t="s">
        <v>67</v>
      </c>
      <c r="D549" s="25">
        <v>3933.74</v>
      </c>
    </row>
    <row r="550" spans="2:5">
      <c r="B550" s="24" t="s">
        <v>67</v>
      </c>
      <c r="D550" s="25">
        <v>2247.85</v>
      </c>
    </row>
    <row r="551" spans="2:5">
      <c r="B551" s="24" t="s">
        <v>443</v>
      </c>
      <c r="D551" s="25">
        <v>627</v>
      </c>
    </row>
    <row r="552" spans="2:5">
      <c r="B552" s="24" t="s">
        <v>453</v>
      </c>
      <c r="D552" s="25">
        <v>4315.7299999999996</v>
      </c>
    </row>
    <row r="553" spans="2:5">
      <c r="B553" s="24" t="s">
        <v>67</v>
      </c>
      <c r="D553" s="25">
        <v>1685.89</v>
      </c>
    </row>
    <row r="554" spans="2:5">
      <c r="B554" s="24" t="s">
        <v>454</v>
      </c>
      <c r="D554" s="25">
        <v>6358.5</v>
      </c>
    </row>
    <row r="555" spans="2:5">
      <c r="B555" s="24" t="s">
        <v>455</v>
      </c>
      <c r="D555" s="25">
        <v>3371.77</v>
      </c>
    </row>
    <row r="556" spans="2:5">
      <c r="B556" s="24" t="s">
        <v>456</v>
      </c>
      <c r="D556" s="25">
        <v>2336.54</v>
      </c>
    </row>
    <row r="557" spans="2:5">
      <c r="B557" s="24" t="s">
        <v>360</v>
      </c>
      <c r="D557" s="25">
        <v>1256.6099999999999</v>
      </c>
    </row>
    <row r="560" spans="2:5">
      <c r="B560" s="24" t="s">
        <v>13</v>
      </c>
      <c r="D560" s="24">
        <f>SUM(D548:D559)</f>
        <v>26133.63</v>
      </c>
    </row>
    <row r="562" spans="2:3">
      <c r="B562" s="24" t="s">
        <v>14</v>
      </c>
    </row>
    <row r="563" spans="2:3">
      <c r="B563" s="24" t="s">
        <v>15</v>
      </c>
      <c r="C563" s="24" t="s">
        <v>16</v>
      </c>
    </row>
    <row r="584" spans="2:5">
      <c r="C584" s="24" t="s">
        <v>0</v>
      </c>
    </row>
    <row r="585" spans="2:5">
      <c r="C585" s="24" t="s">
        <v>1</v>
      </c>
    </row>
    <row r="586" spans="2:5">
      <c r="B586" s="24" t="s">
        <v>2</v>
      </c>
    </row>
    <row r="587" spans="2:5">
      <c r="C587" s="24" t="s">
        <v>3</v>
      </c>
    </row>
    <row r="588" spans="2:5">
      <c r="B588" s="24" t="s">
        <v>86</v>
      </c>
      <c r="C588" s="24" t="s">
        <v>102</v>
      </c>
      <c r="D588" s="24">
        <v>16</v>
      </c>
    </row>
    <row r="591" spans="2:5">
      <c r="B591" s="24" t="s">
        <v>5</v>
      </c>
      <c r="C591" s="24" t="s">
        <v>6</v>
      </c>
      <c r="D591" s="24" t="s">
        <v>7</v>
      </c>
      <c r="E591" s="24" t="s">
        <v>8</v>
      </c>
    </row>
    <row r="592" spans="2:5">
      <c r="B592" s="24" t="s">
        <v>9</v>
      </c>
      <c r="C592" s="25">
        <v>48319.21</v>
      </c>
      <c r="D592" s="25">
        <v>49101.77</v>
      </c>
      <c r="E592" s="24">
        <f>D608</f>
        <v>5897.29</v>
      </c>
    </row>
    <row r="593" spans="2:5">
      <c r="B593" s="24" t="s">
        <v>10</v>
      </c>
      <c r="E593" s="24">
        <f>C592-E592</f>
        <v>42421.919999999998</v>
      </c>
    </row>
    <row r="595" spans="2:5">
      <c r="B595" s="24" t="s">
        <v>11</v>
      </c>
      <c r="D595" s="24" t="s">
        <v>12</v>
      </c>
    </row>
    <row r="597" spans="2:5">
      <c r="B597" s="24" t="s">
        <v>457</v>
      </c>
      <c r="D597" s="25">
        <v>4115</v>
      </c>
    </row>
    <row r="598" spans="2:5">
      <c r="B598" s="24" t="s">
        <v>458</v>
      </c>
      <c r="D598" s="25">
        <v>1782.29</v>
      </c>
    </row>
    <row r="608" spans="2:5">
      <c r="B608" s="24" t="s">
        <v>13</v>
      </c>
      <c r="D608" s="24">
        <f>SUM(D596:D607)</f>
        <v>5897.29</v>
      </c>
    </row>
    <row r="610" spans="2:3">
      <c r="B610" s="24" t="s">
        <v>14</v>
      </c>
    </row>
    <row r="611" spans="2:3">
      <c r="B611" s="24" t="s">
        <v>15</v>
      </c>
      <c r="C611" s="24" t="s">
        <v>16</v>
      </c>
    </row>
    <row r="632" spans="2:5">
      <c r="C632" s="24" t="s">
        <v>0</v>
      </c>
    </row>
    <row r="633" spans="2:5">
      <c r="C633" s="24" t="s">
        <v>1</v>
      </c>
    </row>
    <row r="634" spans="2:5">
      <c r="B634" s="24" t="s">
        <v>2</v>
      </c>
    </row>
    <row r="635" spans="2:5">
      <c r="C635" s="24" t="s">
        <v>3</v>
      </c>
    </row>
    <row r="636" spans="2:5">
      <c r="B636" s="24" t="s">
        <v>86</v>
      </c>
      <c r="C636" s="24" t="s">
        <v>102</v>
      </c>
      <c r="D636" s="24">
        <v>17</v>
      </c>
    </row>
    <row r="639" spans="2:5">
      <c r="B639" s="24" t="s">
        <v>5</v>
      </c>
      <c r="C639" s="24" t="s">
        <v>6</v>
      </c>
      <c r="D639" s="24" t="s">
        <v>7</v>
      </c>
      <c r="E639" s="24" t="s">
        <v>8</v>
      </c>
    </row>
    <row r="640" spans="2:5">
      <c r="B640" s="24" t="s">
        <v>9</v>
      </c>
      <c r="C640" s="25">
        <v>47683.32</v>
      </c>
      <c r="D640" s="25">
        <v>47706.33</v>
      </c>
      <c r="E640" s="24">
        <f>D656</f>
        <v>80068.010000000009</v>
      </c>
    </row>
    <row r="641" spans="2:5">
      <c r="B641" s="24" t="s">
        <v>10</v>
      </c>
      <c r="E641" s="24">
        <f>C640-E640</f>
        <v>-32384.69000000001</v>
      </c>
    </row>
    <row r="643" spans="2:5">
      <c r="B643" s="24" t="s">
        <v>11</v>
      </c>
      <c r="D643" s="24" t="s">
        <v>12</v>
      </c>
    </row>
    <row r="645" spans="2:5">
      <c r="B645" s="24" t="s">
        <v>67</v>
      </c>
      <c r="D645" s="25">
        <v>1966.87</v>
      </c>
    </row>
    <row r="646" spans="2:5">
      <c r="B646" s="24" t="s">
        <v>54</v>
      </c>
      <c r="D646" s="25">
        <v>60592</v>
      </c>
    </row>
    <row r="647" spans="2:5">
      <c r="B647" s="24" t="s">
        <v>67</v>
      </c>
      <c r="D647" s="25">
        <v>3421.2</v>
      </c>
    </row>
    <row r="648" spans="2:5">
      <c r="B648" s="24" t="s">
        <v>67</v>
      </c>
      <c r="D648" s="25">
        <v>4901.5600000000004</v>
      </c>
    </row>
    <row r="649" spans="2:5">
      <c r="B649" s="24" t="s">
        <v>459</v>
      </c>
      <c r="D649" s="25">
        <v>4558</v>
      </c>
    </row>
    <row r="650" spans="2:5">
      <c r="B650" s="24" t="s">
        <v>455</v>
      </c>
      <c r="D650" s="25">
        <v>3371.77</v>
      </c>
    </row>
    <row r="651" spans="2:5">
      <c r="B651" s="24" t="s">
        <v>360</v>
      </c>
      <c r="D651" s="25">
        <v>1256.6099999999999</v>
      </c>
    </row>
    <row r="656" spans="2:5">
      <c r="B656" s="24" t="s">
        <v>13</v>
      </c>
      <c r="D656" s="24">
        <f>SUM(D644:D655)</f>
        <v>80068.010000000009</v>
      </c>
    </row>
    <row r="658" spans="2:3">
      <c r="B658" s="24" t="s">
        <v>14</v>
      </c>
    </row>
    <row r="659" spans="2:3">
      <c r="B659" s="24" t="s">
        <v>15</v>
      </c>
      <c r="C659" s="24" t="s">
        <v>16</v>
      </c>
    </row>
    <row r="680" spans="2:5">
      <c r="C680" s="24" t="s">
        <v>0</v>
      </c>
    </row>
    <row r="681" spans="2:5">
      <c r="C681" s="24" t="s">
        <v>1</v>
      </c>
    </row>
    <row r="682" spans="2:5">
      <c r="B682" s="24" t="s">
        <v>2</v>
      </c>
    </row>
    <row r="683" spans="2:5">
      <c r="C683" s="24" t="s">
        <v>3</v>
      </c>
    </row>
    <row r="684" spans="2:5">
      <c r="B684" s="24" t="s">
        <v>86</v>
      </c>
      <c r="C684" s="24" t="s">
        <v>102</v>
      </c>
      <c r="D684" s="24">
        <v>18</v>
      </c>
    </row>
    <row r="687" spans="2:5">
      <c r="B687" s="24" t="s">
        <v>5</v>
      </c>
      <c r="C687" s="24" t="s">
        <v>6</v>
      </c>
      <c r="D687" s="24" t="s">
        <v>7</v>
      </c>
      <c r="E687" s="24" t="s">
        <v>8</v>
      </c>
    </row>
    <row r="688" spans="2:5">
      <c r="B688" s="24" t="s">
        <v>9</v>
      </c>
      <c r="C688" s="25">
        <v>37950.03</v>
      </c>
      <c r="D688" s="25">
        <v>36156.04</v>
      </c>
      <c r="E688" s="24">
        <f>D708</f>
        <v>46044.740000000005</v>
      </c>
    </row>
    <row r="689" spans="2:6">
      <c r="B689" s="24" t="s">
        <v>10</v>
      </c>
      <c r="E689" s="24">
        <f>C688-E688</f>
        <v>-8094.7100000000064</v>
      </c>
    </row>
    <row r="691" spans="2:6">
      <c r="B691" s="24" t="s">
        <v>11</v>
      </c>
      <c r="D691" s="24" t="s">
        <v>12</v>
      </c>
    </row>
    <row r="693" spans="2:6">
      <c r="B693" s="24" t="s">
        <v>67</v>
      </c>
      <c r="D693" s="25">
        <v>5619.62</v>
      </c>
    </row>
    <row r="694" spans="2:6" s="19" customFormat="1">
      <c r="B694" s="24" t="s">
        <v>67</v>
      </c>
      <c r="C694" s="24"/>
      <c r="D694" s="25">
        <v>3371.77</v>
      </c>
      <c r="E694" s="24"/>
      <c r="F694" s="24"/>
    </row>
    <row r="695" spans="2:6" s="19" customFormat="1">
      <c r="B695" s="24" t="s">
        <v>67</v>
      </c>
      <c r="C695" s="24"/>
      <c r="D695" s="25">
        <v>7818.04</v>
      </c>
      <c r="E695" s="24"/>
      <c r="F695" s="24"/>
    </row>
    <row r="696" spans="2:6" s="19" customFormat="1">
      <c r="B696" s="24" t="s">
        <v>93</v>
      </c>
      <c r="C696" s="24"/>
      <c r="D696" s="25">
        <v>136.74</v>
      </c>
      <c r="E696" s="24"/>
      <c r="F696" s="24"/>
    </row>
    <row r="697" spans="2:6" s="19" customFormat="1">
      <c r="B697" s="24" t="s">
        <v>67</v>
      </c>
      <c r="C697" s="24"/>
      <c r="D697" s="25">
        <v>7818.04</v>
      </c>
      <c r="E697" s="24"/>
      <c r="F697" s="24"/>
    </row>
    <row r="698" spans="2:6">
      <c r="B698" s="24" t="s">
        <v>67</v>
      </c>
      <c r="D698" s="25">
        <v>2247.85</v>
      </c>
    </row>
    <row r="699" spans="2:6">
      <c r="B699" s="24" t="s">
        <v>87</v>
      </c>
      <c r="D699" s="25">
        <v>7219.23</v>
      </c>
    </row>
    <row r="700" spans="2:6">
      <c r="B700" s="24" t="s">
        <v>67</v>
      </c>
      <c r="D700" s="25">
        <v>785.71</v>
      </c>
    </row>
    <row r="701" spans="2:6">
      <c r="B701" s="24" t="s">
        <v>390</v>
      </c>
      <c r="D701" s="25">
        <v>5057.66</v>
      </c>
    </row>
    <row r="702" spans="2:6">
      <c r="B702" s="24" t="s">
        <v>67</v>
      </c>
      <c r="D702" s="25">
        <v>3371.77</v>
      </c>
    </row>
    <row r="703" spans="2:6">
      <c r="B703" s="24" t="s">
        <v>460</v>
      </c>
      <c r="D703" s="25">
        <v>1656.51</v>
      </c>
    </row>
    <row r="704" spans="2:6">
      <c r="B704" s="24" t="s">
        <v>83</v>
      </c>
      <c r="D704" s="25">
        <v>314.8</v>
      </c>
    </row>
    <row r="705" spans="2:4">
      <c r="B705" s="24" t="s">
        <v>83</v>
      </c>
      <c r="D705" s="25">
        <v>627</v>
      </c>
    </row>
    <row r="708" spans="2:4">
      <c r="B708" s="24" t="s">
        <v>13</v>
      </c>
      <c r="D708" s="24">
        <f>SUM(D692:D707)</f>
        <v>46044.740000000005</v>
      </c>
    </row>
    <row r="710" spans="2:4">
      <c r="B710" s="24" t="s">
        <v>14</v>
      </c>
    </row>
    <row r="711" spans="2:4">
      <c r="B711" s="24" t="s">
        <v>15</v>
      </c>
      <c r="C711" s="24" t="s">
        <v>16</v>
      </c>
    </row>
    <row r="732" spans="2:4">
      <c r="C732" s="24" t="s">
        <v>0</v>
      </c>
    </row>
    <row r="733" spans="2:4">
      <c r="C733" s="24" t="s">
        <v>1</v>
      </c>
    </row>
    <row r="734" spans="2:4">
      <c r="B734" s="24" t="s">
        <v>2</v>
      </c>
    </row>
    <row r="735" spans="2:4">
      <c r="C735" s="24" t="s">
        <v>3</v>
      </c>
    </row>
    <row r="736" spans="2:4">
      <c r="B736" s="24" t="s">
        <v>86</v>
      </c>
      <c r="C736" s="24" t="s">
        <v>102</v>
      </c>
      <c r="D736" s="24">
        <v>19</v>
      </c>
    </row>
    <row r="739" spans="2:6">
      <c r="B739" s="24" t="s">
        <v>5</v>
      </c>
      <c r="C739" s="24" t="s">
        <v>6</v>
      </c>
      <c r="D739" s="24" t="s">
        <v>7</v>
      </c>
      <c r="E739" s="24" t="s">
        <v>8</v>
      </c>
    </row>
    <row r="740" spans="2:6">
      <c r="B740" s="24" t="s">
        <v>9</v>
      </c>
      <c r="C740" s="25">
        <v>48261.35</v>
      </c>
      <c r="D740" s="25">
        <v>45187.14</v>
      </c>
      <c r="E740" s="24">
        <f>D760</f>
        <v>170290.18999999997</v>
      </c>
    </row>
    <row r="741" spans="2:6">
      <c r="B741" s="24" t="s">
        <v>10</v>
      </c>
      <c r="E741" s="24">
        <f>C740-E740</f>
        <v>-122028.83999999997</v>
      </c>
    </row>
    <row r="743" spans="2:6">
      <c r="B743" s="24" t="s">
        <v>11</v>
      </c>
      <c r="D743" s="24" t="s">
        <v>12</v>
      </c>
    </row>
    <row r="745" spans="2:6" s="20" customFormat="1">
      <c r="B745" s="24" t="s">
        <v>67</v>
      </c>
      <c r="C745" s="24"/>
      <c r="D745" s="25">
        <v>6852.82</v>
      </c>
      <c r="E745" s="24"/>
      <c r="F745" s="24"/>
    </row>
    <row r="746" spans="2:6" s="20" customFormat="1">
      <c r="B746" s="24" t="s">
        <v>67</v>
      </c>
      <c r="C746" s="24"/>
      <c r="D746" s="25">
        <v>9493.52</v>
      </c>
      <c r="E746" s="24"/>
      <c r="F746" s="24"/>
    </row>
    <row r="747" spans="2:6" s="20" customFormat="1">
      <c r="B747" s="24" t="s">
        <v>54</v>
      </c>
      <c r="C747" s="24"/>
      <c r="D747" s="25">
        <v>63236</v>
      </c>
      <c r="E747" s="24"/>
      <c r="F747" s="24"/>
    </row>
    <row r="748" spans="2:6">
      <c r="B748" s="24" t="s">
        <v>67</v>
      </c>
      <c r="D748" s="25">
        <v>12126.42</v>
      </c>
    </row>
    <row r="749" spans="2:6">
      <c r="B749" s="24" t="s">
        <v>461</v>
      </c>
      <c r="D749" s="25">
        <v>9801</v>
      </c>
    </row>
    <row r="750" spans="2:6">
      <c r="B750" s="24" t="s">
        <v>462</v>
      </c>
      <c r="D750" s="25">
        <v>16436</v>
      </c>
    </row>
    <row r="751" spans="2:6">
      <c r="B751" s="24" t="s">
        <v>67</v>
      </c>
      <c r="D751" s="25">
        <v>13653.6</v>
      </c>
    </row>
    <row r="752" spans="2:6">
      <c r="B752" s="24" t="s">
        <v>67</v>
      </c>
      <c r="D752" s="25">
        <v>11299.08</v>
      </c>
    </row>
    <row r="753" spans="2:4">
      <c r="B753" s="24" t="s">
        <v>67</v>
      </c>
      <c r="D753" s="25">
        <v>13653.6</v>
      </c>
    </row>
    <row r="754" spans="2:4">
      <c r="B754" s="24" t="s">
        <v>454</v>
      </c>
      <c r="D754" s="25">
        <v>5570.19</v>
      </c>
    </row>
    <row r="755" spans="2:4">
      <c r="B755" s="24" t="s">
        <v>463</v>
      </c>
      <c r="D755" s="25">
        <v>4071.62</v>
      </c>
    </row>
    <row r="756" spans="2:4">
      <c r="B756" s="24" t="s">
        <v>111</v>
      </c>
      <c r="D756" s="25">
        <v>2240.9499999999998</v>
      </c>
    </row>
    <row r="757" spans="2:4">
      <c r="B757" s="24" t="s">
        <v>69</v>
      </c>
      <c r="D757" s="25">
        <v>598.78</v>
      </c>
    </row>
    <row r="758" spans="2:4">
      <c r="B758" s="24" t="s">
        <v>360</v>
      </c>
      <c r="D758" s="25">
        <v>1256.6099999999999</v>
      </c>
    </row>
    <row r="760" spans="2:4">
      <c r="B760" s="24" t="s">
        <v>13</v>
      </c>
      <c r="D760" s="24">
        <f>SUM(D744:D759)</f>
        <v>170290.18999999997</v>
      </c>
    </row>
    <row r="762" spans="2:4">
      <c r="B762" s="24" t="s">
        <v>14</v>
      </c>
    </row>
    <row r="763" spans="2:4">
      <c r="B763" s="24" t="s">
        <v>15</v>
      </c>
      <c r="C763" s="24" t="s">
        <v>16</v>
      </c>
    </row>
    <row r="783" spans="3:3">
      <c r="C783" s="24" t="s">
        <v>0</v>
      </c>
    </row>
    <row r="784" spans="3:3">
      <c r="C784" s="24" t="s">
        <v>1</v>
      </c>
    </row>
    <row r="785" spans="2:5">
      <c r="B785" s="24" t="s">
        <v>2</v>
      </c>
    </row>
    <row r="786" spans="2:5">
      <c r="C786" s="24" t="s">
        <v>3</v>
      </c>
    </row>
    <row r="787" spans="2:5">
      <c r="B787" s="24" t="s">
        <v>86</v>
      </c>
      <c r="C787" s="24" t="s">
        <v>102</v>
      </c>
      <c r="D787" s="24">
        <v>20</v>
      </c>
    </row>
    <row r="790" spans="2:5">
      <c r="B790" s="24" t="s">
        <v>5</v>
      </c>
      <c r="C790" s="24" t="s">
        <v>6</v>
      </c>
      <c r="D790" s="24" t="s">
        <v>7</v>
      </c>
      <c r="E790" s="24" t="s">
        <v>8</v>
      </c>
    </row>
    <row r="791" spans="2:5">
      <c r="B791" s="24" t="s">
        <v>9</v>
      </c>
      <c r="C791" s="25">
        <v>39688.559999999998</v>
      </c>
      <c r="D791" s="25">
        <v>40342.050000000003</v>
      </c>
      <c r="E791" s="24">
        <f>D806</f>
        <v>139605.22</v>
      </c>
    </row>
    <row r="792" spans="2:5">
      <c r="B792" s="24" t="s">
        <v>70</v>
      </c>
      <c r="E792" s="24">
        <f>C791-E791</f>
        <v>-99916.66</v>
      </c>
    </row>
    <row r="794" spans="2:5">
      <c r="B794" s="24" t="s">
        <v>11</v>
      </c>
      <c r="D794" s="24" t="s">
        <v>12</v>
      </c>
    </row>
    <row r="796" spans="2:5">
      <c r="B796" s="24" t="s">
        <v>166</v>
      </c>
      <c r="D796" s="25">
        <v>76412</v>
      </c>
    </row>
    <row r="797" spans="2:5">
      <c r="B797" s="24" t="s">
        <v>464</v>
      </c>
      <c r="D797" s="25">
        <v>4892</v>
      </c>
    </row>
    <row r="798" spans="2:5">
      <c r="B798" s="24" t="s">
        <v>364</v>
      </c>
      <c r="D798" s="25">
        <v>3306</v>
      </c>
    </row>
    <row r="799" spans="2:5">
      <c r="B799" s="24" t="s">
        <v>166</v>
      </c>
      <c r="D799" s="25">
        <v>53756</v>
      </c>
    </row>
    <row r="800" spans="2:5">
      <c r="B800" s="24" t="s">
        <v>73</v>
      </c>
      <c r="D800" s="25">
        <v>612.22</v>
      </c>
    </row>
    <row r="801" spans="2:4">
      <c r="B801" s="24" t="s">
        <v>360</v>
      </c>
      <c r="D801" s="25">
        <v>627</v>
      </c>
    </row>
    <row r="806" spans="2:4">
      <c r="B806" s="24" t="s">
        <v>13</v>
      </c>
      <c r="D806" s="24">
        <f>SUM(D795:D805)</f>
        <v>139605.22</v>
      </c>
    </row>
    <row r="808" spans="2:4">
      <c r="B808" s="24" t="s">
        <v>14</v>
      </c>
    </row>
    <row r="809" spans="2:4">
      <c r="B809" s="24" t="s">
        <v>15</v>
      </c>
      <c r="C809" s="24" t="s">
        <v>16</v>
      </c>
    </row>
    <row r="830" spans="2:3">
      <c r="C830" s="24" t="s">
        <v>0</v>
      </c>
    </row>
    <row r="831" spans="2:3">
      <c r="C831" s="24" t="s">
        <v>1</v>
      </c>
    </row>
    <row r="832" spans="2:3">
      <c r="B832" s="24" t="s">
        <v>2</v>
      </c>
    </row>
    <row r="833" spans="2:5">
      <c r="C833" s="24" t="s">
        <v>3</v>
      </c>
    </row>
    <row r="834" spans="2:5">
      <c r="B834" s="24" t="s">
        <v>86</v>
      </c>
      <c r="C834" s="24" t="s">
        <v>102</v>
      </c>
      <c r="D834" s="24">
        <v>22</v>
      </c>
    </row>
    <row r="837" spans="2:5">
      <c r="B837" s="24" t="s">
        <v>5</v>
      </c>
      <c r="C837" s="24" t="s">
        <v>6</v>
      </c>
      <c r="D837" s="24" t="s">
        <v>7</v>
      </c>
      <c r="E837" s="24" t="s">
        <v>8</v>
      </c>
    </row>
    <row r="838" spans="2:5">
      <c r="B838" s="24" t="s">
        <v>9</v>
      </c>
      <c r="C838" s="25">
        <v>38652.42</v>
      </c>
      <c r="D838" s="25">
        <v>40233.360000000001</v>
      </c>
      <c r="E838" s="24">
        <f>D855</f>
        <v>29331.020000000004</v>
      </c>
    </row>
    <row r="839" spans="2:5">
      <c r="B839" s="24" t="s">
        <v>70</v>
      </c>
      <c r="E839" s="24">
        <f>C838-E838</f>
        <v>9321.3999999999942</v>
      </c>
    </row>
    <row r="841" spans="2:5">
      <c r="B841" s="24" t="s">
        <v>11</v>
      </c>
      <c r="D841" s="24" t="s">
        <v>12</v>
      </c>
    </row>
    <row r="843" spans="2:5">
      <c r="B843" s="24" t="s">
        <v>83</v>
      </c>
      <c r="D843" s="25">
        <v>314.8</v>
      </c>
    </row>
    <row r="844" spans="2:5">
      <c r="B844" s="24" t="s">
        <v>465</v>
      </c>
      <c r="D844" s="25">
        <v>340.87</v>
      </c>
    </row>
    <row r="845" spans="2:5">
      <c r="B845" s="24" t="s">
        <v>87</v>
      </c>
      <c r="D845" s="25">
        <v>7165.99</v>
      </c>
    </row>
    <row r="846" spans="2:5">
      <c r="B846" s="24" t="s">
        <v>455</v>
      </c>
      <c r="D846" s="25">
        <v>3348.36</v>
      </c>
    </row>
    <row r="847" spans="2:5">
      <c r="B847" s="24" t="s">
        <v>466</v>
      </c>
      <c r="D847" s="25">
        <v>1166.72</v>
      </c>
    </row>
    <row r="848" spans="2:5">
      <c r="B848" s="24" t="s">
        <v>460</v>
      </c>
      <c r="D848" s="25">
        <v>755.18</v>
      </c>
    </row>
    <row r="849" spans="2:4">
      <c r="B849" s="24" t="s">
        <v>467</v>
      </c>
      <c r="D849" s="25">
        <v>13070.27</v>
      </c>
    </row>
    <row r="850" spans="2:4">
      <c r="B850" s="24" t="s">
        <v>114</v>
      </c>
      <c r="D850" s="25">
        <v>1449.13</v>
      </c>
    </row>
    <row r="851" spans="2:4">
      <c r="B851" s="24" t="s">
        <v>113</v>
      </c>
      <c r="D851" s="25">
        <v>1092.7</v>
      </c>
    </row>
    <row r="852" spans="2:4">
      <c r="B852" s="24" t="s">
        <v>360</v>
      </c>
      <c r="D852" s="25">
        <v>627</v>
      </c>
    </row>
    <row r="855" spans="2:4">
      <c r="B855" s="24" t="s">
        <v>13</v>
      </c>
      <c r="D855" s="24">
        <f>SUM(D842:D854)</f>
        <v>29331.020000000004</v>
      </c>
    </row>
    <row r="857" spans="2:4">
      <c r="B857" s="24" t="s">
        <v>14</v>
      </c>
    </row>
    <row r="858" spans="2:4">
      <c r="B858" s="24" t="s">
        <v>15</v>
      </c>
      <c r="C858" s="24" t="s">
        <v>16</v>
      </c>
    </row>
    <row r="879" spans="3:3">
      <c r="C879" s="24" t="s">
        <v>0</v>
      </c>
    </row>
    <row r="880" spans="3:3">
      <c r="C880" s="24" t="s">
        <v>1</v>
      </c>
    </row>
    <row r="881" spans="2:5">
      <c r="B881" s="24" t="s">
        <v>2</v>
      </c>
    </row>
    <row r="882" spans="2:5">
      <c r="C882" s="24" t="s">
        <v>3</v>
      </c>
    </row>
    <row r="883" spans="2:5">
      <c r="B883" s="24" t="s">
        <v>86</v>
      </c>
      <c r="C883" s="24" t="s">
        <v>102</v>
      </c>
      <c r="D883" s="24">
        <v>24</v>
      </c>
    </row>
    <row r="886" spans="2:5">
      <c r="B886" s="24" t="s">
        <v>5</v>
      </c>
      <c r="C886" s="24" t="s">
        <v>6</v>
      </c>
      <c r="D886" s="24" t="s">
        <v>7</v>
      </c>
      <c r="E886" s="24" t="s">
        <v>8</v>
      </c>
    </row>
    <row r="887" spans="2:5">
      <c r="B887" s="24" t="s">
        <v>9</v>
      </c>
      <c r="C887" s="25">
        <v>46652.45</v>
      </c>
      <c r="D887" s="25">
        <v>42298.02</v>
      </c>
      <c r="E887" s="24">
        <f>D904</f>
        <v>38004.639999999999</v>
      </c>
    </row>
    <row r="888" spans="2:5">
      <c r="B888" s="24" t="s">
        <v>70</v>
      </c>
      <c r="E888" s="24">
        <f>C887-E887</f>
        <v>8647.8099999999977</v>
      </c>
    </row>
    <row r="890" spans="2:5">
      <c r="B890" s="24" t="s">
        <v>11</v>
      </c>
      <c r="D890" s="24" t="s">
        <v>12</v>
      </c>
    </row>
    <row r="892" spans="2:5">
      <c r="B892" s="24" t="s">
        <v>67</v>
      </c>
      <c r="D892" s="25">
        <v>5273.6</v>
      </c>
    </row>
    <row r="893" spans="2:5">
      <c r="B893" s="24" t="s">
        <v>67</v>
      </c>
      <c r="D893" s="25">
        <v>2809.81</v>
      </c>
    </row>
    <row r="894" spans="2:5">
      <c r="B894" s="24" t="s">
        <v>67</v>
      </c>
      <c r="D894" s="25">
        <v>2809.81</v>
      </c>
    </row>
    <row r="895" spans="2:5">
      <c r="B895" s="24" t="s">
        <v>87</v>
      </c>
      <c r="D895" s="25">
        <v>7219.23</v>
      </c>
    </row>
    <row r="896" spans="2:5">
      <c r="B896" s="24" t="s">
        <v>67</v>
      </c>
      <c r="D896" s="25">
        <v>8400.81</v>
      </c>
    </row>
    <row r="897" spans="2:4">
      <c r="B897" s="24" t="s">
        <v>377</v>
      </c>
      <c r="D897" s="25">
        <v>4672.6099999999997</v>
      </c>
    </row>
    <row r="898" spans="2:4">
      <c r="B898" s="24" t="s">
        <v>449</v>
      </c>
      <c r="D898" s="25">
        <v>4935.16</v>
      </c>
    </row>
    <row r="899" spans="2:4">
      <c r="B899" s="24" t="s">
        <v>468</v>
      </c>
      <c r="D899" s="25">
        <v>1883.61</v>
      </c>
    </row>
    <row r="904" spans="2:4">
      <c r="B904" s="24" t="s">
        <v>13</v>
      </c>
      <c r="D904" s="24">
        <f>SUM(D891:D903)</f>
        <v>38004.639999999999</v>
      </c>
    </row>
    <row r="906" spans="2:4">
      <c r="B906" s="24" t="s">
        <v>14</v>
      </c>
    </row>
    <row r="907" spans="2:4">
      <c r="B907" s="24" t="s">
        <v>15</v>
      </c>
      <c r="C907" s="24" t="s">
        <v>16</v>
      </c>
    </row>
    <row r="927" spans="3:3">
      <c r="C927" s="24" t="s">
        <v>0</v>
      </c>
    </row>
    <row r="928" spans="3:3">
      <c r="C928" s="24" t="s">
        <v>1</v>
      </c>
    </row>
    <row r="929" spans="2:6">
      <c r="B929" s="24" t="s">
        <v>2</v>
      </c>
    </row>
    <row r="930" spans="2:6">
      <c r="C930" s="24" t="s">
        <v>3</v>
      </c>
    </row>
    <row r="931" spans="2:6">
      <c r="B931" s="24" t="s">
        <v>86</v>
      </c>
      <c r="C931" s="24" t="s">
        <v>102</v>
      </c>
      <c r="D931" s="24">
        <v>26</v>
      </c>
    </row>
    <row r="934" spans="2:6">
      <c r="B934" s="24" t="s">
        <v>5</v>
      </c>
      <c r="C934" s="24" t="s">
        <v>6</v>
      </c>
      <c r="D934" s="24" t="s">
        <v>7</v>
      </c>
      <c r="E934" s="24" t="s">
        <v>8</v>
      </c>
    </row>
    <row r="935" spans="2:6">
      <c r="B935" s="24" t="s">
        <v>9</v>
      </c>
      <c r="C935" s="25">
        <v>55528.76</v>
      </c>
      <c r="D935" s="25">
        <v>53375.73</v>
      </c>
      <c r="E935" s="24">
        <f>D958</f>
        <v>53210.53</v>
      </c>
    </row>
    <row r="936" spans="2:6">
      <c r="B936" s="24" t="s">
        <v>70</v>
      </c>
      <c r="E936" s="24">
        <f>C935-E935</f>
        <v>2318.2300000000032</v>
      </c>
    </row>
    <row r="938" spans="2:6">
      <c r="B938" s="24" t="s">
        <v>11</v>
      </c>
      <c r="D938" s="24" t="s">
        <v>12</v>
      </c>
    </row>
    <row r="940" spans="2:6">
      <c r="B940" s="24" t="s">
        <v>67</v>
      </c>
      <c r="D940" s="25">
        <v>6467.77</v>
      </c>
    </row>
    <row r="941" spans="2:6">
      <c r="B941" s="24" t="s">
        <v>67</v>
      </c>
      <c r="D941" s="25">
        <v>4214.72</v>
      </c>
    </row>
    <row r="942" spans="2:6" s="21" customFormat="1">
      <c r="B942" s="24" t="s">
        <v>83</v>
      </c>
      <c r="C942" s="24"/>
      <c r="D942" s="25">
        <v>314.8</v>
      </c>
      <c r="E942" s="24"/>
      <c r="F942" s="24"/>
    </row>
    <row r="943" spans="2:6" s="21" customFormat="1">
      <c r="B943" s="24" t="s">
        <v>469</v>
      </c>
      <c r="C943" s="24"/>
      <c r="D943" s="25">
        <v>4869</v>
      </c>
      <c r="E943" s="24"/>
      <c r="F943" s="24"/>
    </row>
    <row r="944" spans="2:6" s="21" customFormat="1">
      <c r="B944" s="24" t="s">
        <v>67</v>
      </c>
      <c r="C944" s="24"/>
      <c r="D944" s="25">
        <v>3371.77</v>
      </c>
      <c r="E944" s="24"/>
      <c r="F944" s="24"/>
    </row>
    <row r="945" spans="2:6" s="21" customFormat="1">
      <c r="B945" s="24" t="s">
        <v>83</v>
      </c>
      <c r="C945" s="24"/>
      <c r="D945" s="25">
        <v>629.61</v>
      </c>
      <c r="E945" s="24"/>
      <c r="F945" s="24"/>
    </row>
    <row r="946" spans="2:6" s="21" customFormat="1">
      <c r="B946" s="24" t="s">
        <v>67</v>
      </c>
      <c r="C946" s="24"/>
      <c r="D946" s="25">
        <v>2528.83</v>
      </c>
      <c r="E946" s="24"/>
      <c r="F946" s="24"/>
    </row>
    <row r="947" spans="2:6" ht="45">
      <c r="B947" s="27" t="s">
        <v>470</v>
      </c>
      <c r="D947" s="25">
        <v>13914</v>
      </c>
    </row>
    <row r="948" spans="2:6">
      <c r="B948" s="24" t="s">
        <v>75</v>
      </c>
      <c r="D948" s="25">
        <v>7333</v>
      </c>
    </row>
    <row r="949" spans="2:6">
      <c r="B949" s="24" t="s">
        <v>437</v>
      </c>
      <c r="D949" s="25">
        <v>4495.7</v>
      </c>
    </row>
    <row r="950" spans="2:6">
      <c r="B950" s="24" t="s">
        <v>81</v>
      </c>
      <c r="D950" s="25">
        <v>383.04</v>
      </c>
    </row>
    <row r="951" spans="2:6">
      <c r="B951" s="24" t="s">
        <v>471</v>
      </c>
      <c r="D951" s="25">
        <v>440.75</v>
      </c>
    </row>
    <row r="952" spans="2:6">
      <c r="B952" s="24" t="s">
        <v>472</v>
      </c>
      <c r="D952" s="25">
        <v>2363.9299999999998</v>
      </c>
    </row>
    <row r="953" spans="2:6">
      <c r="B953" s="24" t="s">
        <v>83</v>
      </c>
      <c r="D953" s="25">
        <v>1883.61</v>
      </c>
    </row>
    <row r="958" spans="2:6">
      <c r="B958" s="24" t="s">
        <v>13</v>
      </c>
      <c r="D958" s="24">
        <f>SUM(D939:D957)</f>
        <v>53210.53</v>
      </c>
    </row>
    <row r="960" spans="2:6">
      <c r="B960" s="24" t="s">
        <v>14</v>
      </c>
    </row>
    <row r="961" spans="2:3">
      <c r="B961" s="24" t="s">
        <v>15</v>
      </c>
      <c r="C961" s="24" t="s">
        <v>16</v>
      </c>
    </row>
    <row r="980" spans="2:5">
      <c r="C980" s="24" t="s">
        <v>0</v>
      </c>
    </row>
    <row r="981" spans="2:5">
      <c r="C981" s="24" t="s">
        <v>1</v>
      </c>
    </row>
    <row r="982" spans="2:5">
      <c r="B982" s="24" t="s">
        <v>2</v>
      </c>
    </row>
    <row r="983" spans="2:5">
      <c r="C983" s="24" t="s">
        <v>3</v>
      </c>
    </row>
    <row r="984" spans="2:5">
      <c r="B984" s="24" t="s">
        <v>86</v>
      </c>
      <c r="C984" s="24" t="s">
        <v>102</v>
      </c>
      <c r="D984" s="24">
        <v>28</v>
      </c>
    </row>
    <row r="987" spans="2:5">
      <c r="B987" s="24" t="s">
        <v>5</v>
      </c>
      <c r="C987" s="24" t="s">
        <v>6</v>
      </c>
      <c r="D987" s="24" t="s">
        <v>7</v>
      </c>
      <c r="E987" s="24" t="s">
        <v>8</v>
      </c>
    </row>
    <row r="988" spans="2:5">
      <c r="B988" s="24" t="s">
        <v>9</v>
      </c>
      <c r="C988" s="25">
        <v>54205.17</v>
      </c>
      <c r="D988" s="25">
        <v>48247.33</v>
      </c>
      <c r="E988" s="24">
        <f>D1004</f>
        <v>28303.81</v>
      </c>
    </row>
    <row r="989" spans="2:5">
      <c r="B989" s="24" t="s">
        <v>10</v>
      </c>
      <c r="E989" s="24">
        <f>C988-E988</f>
        <v>25901.359999999997</v>
      </c>
    </row>
    <row r="991" spans="2:5">
      <c r="B991" s="24" t="s">
        <v>11</v>
      </c>
      <c r="D991" s="24" t="s">
        <v>12</v>
      </c>
    </row>
    <row r="993" spans="2:4">
      <c r="B993" s="24" t="s">
        <v>473</v>
      </c>
      <c r="D993" s="25">
        <v>13100</v>
      </c>
    </row>
    <row r="994" spans="2:4">
      <c r="B994" s="24" t="s">
        <v>69</v>
      </c>
      <c r="D994" s="25">
        <v>1002.92</v>
      </c>
    </row>
    <row r="995" spans="2:4">
      <c r="B995" s="24" t="s">
        <v>83</v>
      </c>
      <c r="D995" s="25">
        <v>314.8</v>
      </c>
    </row>
    <row r="996" spans="2:4">
      <c r="B996" s="24" t="s">
        <v>383</v>
      </c>
      <c r="D996" s="25">
        <v>1418.65</v>
      </c>
    </row>
    <row r="997" spans="2:4">
      <c r="B997" s="24" t="s">
        <v>81</v>
      </c>
      <c r="D997" s="25">
        <v>383.04</v>
      </c>
    </row>
    <row r="998" spans="2:4">
      <c r="B998" s="24" t="s">
        <v>467</v>
      </c>
      <c r="D998" s="25">
        <v>10827.79</v>
      </c>
    </row>
    <row r="999" spans="2:4">
      <c r="B999" s="24" t="s">
        <v>83</v>
      </c>
      <c r="D999" s="25">
        <v>1256.6099999999999</v>
      </c>
    </row>
    <row r="1004" spans="2:4">
      <c r="B1004" s="24" t="s">
        <v>13</v>
      </c>
      <c r="D1004" s="24">
        <f>SUM(D992:D1003)</f>
        <v>28303.81</v>
      </c>
    </row>
    <row r="1006" spans="2:4">
      <c r="B1006" s="24" t="s">
        <v>14</v>
      </c>
    </row>
    <row r="1007" spans="2:4">
      <c r="B1007" s="24" t="s">
        <v>15</v>
      </c>
      <c r="C1007" s="24" t="s">
        <v>16</v>
      </c>
    </row>
    <row r="1028" spans="2:6">
      <c r="C1028" s="24" t="s">
        <v>0</v>
      </c>
    </row>
    <row r="1029" spans="2:6">
      <c r="C1029" s="24" t="s">
        <v>1</v>
      </c>
    </row>
    <row r="1030" spans="2:6">
      <c r="B1030" s="24" t="s">
        <v>2</v>
      </c>
    </row>
    <row r="1031" spans="2:6">
      <c r="C1031" s="24" t="s">
        <v>3</v>
      </c>
    </row>
    <row r="1032" spans="2:6">
      <c r="B1032" s="24" t="s">
        <v>86</v>
      </c>
      <c r="C1032" s="24" t="s">
        <v>102</v>
      </c>
      <c r="D1032" s="24">
        <v>30</v>
      </c>
    </row>
    <row r="1035" spans="2:6">
      <c r="B1035" s="24" t="s">
        <v>5</v>
      </c>
      <c r="C1035" s="24" t="s">
        <v>6</v>
      </c>
      <c r="D1035" s="24" t="s">
        <v>7</v>
      </c>
      <c r="E1035" s="24" t="s">
        <v>8</v>
      </c>
    </row>
    <row r="1036" spans="2:6">
      <c r="B1036" s="24" t="s">
        <v>9</v>
      </c>
      <c r="C1036" s="25">
        <v>103562.32</v>
      </c>
      <c r="D1036" s="25">
        <v>103427.35</v>
      </c>
      <c r="E1036" s="24">
        <f>D1054</f>
        <v>27403.260000000002</v>
      </c>
    </row>
    <row r="1037" spans="2:6">
      <c r="B1037" s="24" t="s">
        <v>10</v>
      </c>
      <c r="E1037" s="24">
        <f>C1036-E1036</f>
        <v>76159.06</v>
      </c>
    </row>
    <row r="1039" spans="2:6">
      <c r="B1039" s="24" t="s">
        <v>11</v>
      </c>
      <c r="D1039" s="24" t="s">
        <v>12</v>
      </c>
    </row>
    <row r="1040" spans="2:6" s="22" customFormat="1">
      <c r="B1040" s="24"/>
      <c r="C1040" s="24"/>
      <c r="D1040" s="24"/>
      <c r="E1040" s="24"/>
      <c r="F1040" s="24"/>
    </row>
    <row r="1041" spans="2:4">
      <c r="B1041" s="24" t="s">
        <v>69</v>
      </c>
      <c r="D1041" s="25">
        <v>859.54</v>
      </c>
    </row>
    <row r="1042" spans="2:4">
      <c r="B1042" s="24" t="s">
        <v>474</v>
      </c>
      <c r="D1042" s="25">
        <v>7987</v>
      </c>
    </row>
    <row r="1043" spans="2:4">
      <c r="B1043" s="24" t="s">
        <v>67</v>
      </c>
      <c r="D1043" s="25">
        <v>858.55</v>
      </c>
    </row>
    <row r="1044" spans="2:4">
      <c r="B1044" s="24" t="s">
        <v>50</v>
      </c>
      <c r="D1044" s="25">
        <v>7755</v>
      </c>
    </row>
    <row r="1045" spans="2:4">
      <c r="B1045" s="24" t="s">
        <v>67</v>
      </c>
      <c r="D1045" s="25">
        <v>3215.67</v>
      </c>
    </row>
    <row r="1046" spans="2:4">
      <c r="B1046" s="24" t="s">
        <v>73</v>
      </c>
      <c r="D1046" s="25">
        <v>612.22</v>
      </c>
    </row>
    <row r="1047" spans="2:4">
      <c r="B1047" s="24" t="s">
        <v>473</v>
      </c>
      <c r="D1047" s="25">
        <v>5800.48</v>
      </c>
    </row>
    <row r="1048" spans="2:4">
      <c r="B1048" s="24" t="s">
        <v>83</v>
      </c>
      <c r="D1048" s="25">
        <v>314.8</v>
      </c>
    </row>
    <row r="1054" spans="2:4">
      <c r="B1054" s="24" t="s">
        <v>13</v>
      </c>
      <c r="D1054" s="24">
        <f>SUM(D1041:D1053)</f>
        <v>27403.260000000002</v>
      </c>
    </row>
    <row r="1056" spans="2:4">
      <c r="B1056" s="24" t="s">
        <v>14</v>
      </c>
    </row>
    <row r="1057" spans="2:3">
      <c r="B1057" s="24" t="s">
        <v>15</v>
      </c>
      <c r="C1057" s="24" t="s">
        <v>16</v>
      </c>
    </row>
    <row r="1076" spans="2:5">
      <c r="C1076" s="24" t="s">
        <v>0</v>
      </c>
    </row>
    <row r="1077" spans="2:5">
      <c r="C1077" s="24" t="s">
        <v>1</v>
      </c>
    </row>
    <row r="1078" spans="2:5">
      <c r="B1078" s="24" t="s">
        <v>2</v>
      </c>
    </row>
    <row r="1079" spans="2:5">
      <c r="C1079" s="24" t="s">
        <v>3</v>
      </c>
    </row>
    <row r="1080" spans="2:5">
      <c r="B1080" s="24" t="s">
        <v>86</v>
      </c>
      <c r="C1080" s="24" t="s">
        <v>102</v>
      </c>
      <c r="D1080" s="24">
        <v>34</v>
      </c>
    </row>
    <row r="1083" spans="2:5">
      <c r="B1083" s="24" t="s">
        <v>5</v>
      </c>
      <c r="C1083" s="24" t="s">
        <v>6</v>
      </c>
      <c r="D1083" s="24" t="s">
        <v>7</v>
      </c>
      <c r="E1083" s="24" t="s">
        <v>8</v>
      </c>
    </row>
    <row r="1084" spans="2:5">
      <c r="B1084" s="24" t="s">
        <v>9</v>
      </c>
      <c r="C1084" s="25">
        <v>54741.56</v>
      </c>
      <c r="D1084" s="25">
        <v>55441.33</v>
      </c>
      <c r="E1084" s="24">
        <f>D1105</f>
        <v>50902.209999999992</v>
      </c>
    </row>
    <row r="1085" spans="2:5">
      <c r="B1085" s="24" t="s">
        <v>10</v>
      </c>
      <c r="E1085" s="24">
        <f>C1084-E1084</f>
        <v>3839.3500000000058</v>
      </c>
    </row>
    <row r="1087" spans="2:5">
      <c r="B1087" s="24" t="s">
        <v>11</v>
      </c>
      <c r="D1087" s="24" t="s">
        <v>12</v>
      </c>
    </row>
    <row r="1089" spans="2:6">
      <c r="B1089" s="24" t="s">
        <v>105</v>
      </c>
      <c r="D1089" s="25">
        <v>20483</v>
      </c>
    </row>
    <row r="1090" spans="2:6" s="22" customFormat="1">
      <c r="B1090" s="24" t="s">
        <v>67</v>
      </c>
      <c r="C1090" s="24"/>
      <c r="D1090" s="25">
        <v>1966.87</v>
      </c>
      <c r="E1090" s="24"/>
      <c r="F1090" s="24"/>
    </row>
    <row r="1091" spans="2:6" s="22" customFormat="1">
      <c r="B1091" s="24" t="s">
        <v>475</v>
      </c>
      <c r="C1091" s="24"/>
      <c r="D1091" s="25">
        <v>5993</v>
      </c>
      <c r="E1091" s="24"/>
      <c r="F1091" s="24"/>
    </row>
    <row r="1092" spans="2:6" s="22" customFormat="1">
      <c r="B1092" s="24" t="s">
        <v>67</v>
      </c>
      <c r="C1092" s="24"/>
      <c r="D1092" s="25">
        <v>3933.74</v>
      </c>
      <c r="E1092" s="24"/>
      <c r="F1092" s="24"/>
    </row>
    <row r="1093" spans="2:6" s="22" customFormat="1">
      <c r="B1093" s="24" t="s">
        <v>83</v>
      </c>
      <c r="C1093" s="24"/>
      <c r="D1093" s="25">
        <v>314.8</v>
      </c>
      <c r="E1093" s="24"/>
      <c r="F1093" s="24"/>
    </row>
    <row r="1094" spans="2:6" s="22" customFormat="1">
      <c r="B1094" s="24" t="s">
        <v>67</v>
      </c>
      <c r="C1094" s="24"/>
      <c r="D1094" s="25">
        <v>2247.85</v>
      </c>
      <c r="E1094" s="24"/>
      <c r="F1094" s="24"/>
    </row>
    <row r="1095" spans="2:6">
      <c r="B1095" s="24" t="s">
        <v>465</v>
      </c>
      <c r="D1095" s="25">
        <v>123.79</v>
      </c>
    </row>
    <row r="1096" spans="2:6">
      <c r="B1096" s="24" t="s">
        <v>67</v>
      </c>
      <c r="D1096" s="25">
        <v>2247.85</v>
      </c>
    </row>
    <row r="1097" spans="2:6">
      <c r="B1097" s="24" t="s">
        <v>67</v>
      </c>
      <c r="D1097" s="25">
        <v>2247.85</v>
      </c>
    </row>
    <row r="1098" spans="2:6">
      <c r="B1098" s="24" t="s">
        <v>83</v>
      </c>
      <c r="D1098" s="25">
        <v>314.8</v>
      </c>
    </row>
    <row r="1099" spans="2:6">
      <c r="B1099" s="24" t="s">
        <v>67</v>
      </c>
      <c r="D1099" s="25">
        <v>4495.7</v>
      </c>
    </row>
    <row r="1100" spans="2:6">
      <c r="B1100" s="24" t="s">
        <v>67</v>
      </c>
      <c r="D1100" s="25">
        <v>2247.85</v>
      </c>
    </row>
    <row r="1101" spans="2:6">
      <c r="B1101" s="24" t="s">
        <v>476</v>
      </c>
      <c r="D1101" s="25">
        <v>840.7</v>
      </c>
    </row>
    <row r="1102" spans="2:6">
      <c r="B1102" s="24" t="s">
        <v>83</v>
      </c>
      <c r="D1102" s="25">
        <v>2817.41</v>
      </c>
    </row>
    <row r="1103" spans="2:6">
      <c r="B1103" s="24" t="s">
        <v>83</v>
      </c>
      <c r="D1103" s="25">
        <v>627</v>
      </c>
    </row>
    <row r="1105" spans="2:4">
      <c r="B1105" s="24" t="s">
        <v>13</v>
      </c>
      <c r="D1105" s="24">
        <f>SUM(D1088:D1104)</f>
        <v>50902.209999999992</v>
      </c>
    </row>
    <row r="1107" spans="2:4">
      <c r="B1107" s="24" t="s">
        <v>14</v>
      </c>
    </row>
    <row r="1108" spans="2:4">
      <c r="B1108" s="24" t="s">
        <v>15</v>
      </c>
      <c r="C1108" s="24" t="s">
        <v>16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E315"/>
  <sheetViews>
    <sheetView topLeftCell="A283" workbookViewId="0">
      <selection activeCell="B287" sqref="B287:E315"/>
    </sheetView>
  </sheetViews>
  <sheetFormatPr defaultRowHeight="15"/>
  <cols>
    <col min="1" max="1" width="9.140625" style="24"/>
    <col min="2" max="2" width="24.7109375" style="24" customWidth="1"/>
    <col min="3" max="3" width="18.42578125" style="24" customWidth="1"/>
    <col min="4" max="4" width="18.28515625" style="24" customWidth="1"/>
    <col min="5" max="5" width="18" style="24" customWidth="1"/>
  </cols>
  <sheetData>
    <row r="2" spans="2:5">
      <c r="C2" s="24" t="s">
        <v>0</v>
      </c>
    </row>
    <row r="3" spans="2:5">
      <c r="C3" s="24" t="s">
        <v>1</v>
      </c>
    </row>
    <row r="4" spans="2:5">
      <c r="B4" s="24" t="s">
        <v>2</v>
      </c>
    </row>
    <row r="5" spans="2:5">
      <c r="C5" s="24" t="s">
        <v>3</v>
      </c>
    </row>
    <row r="6" spans="2:5">
      <c r="B6" s="24" t="s">
        <v>4</v>
      </c>
      <c r="C6" s="24" t="s">
        <v>20</v>
      </c>
      <c r="D6" s="24" t="s">
        <v>21</v>
      </c>
    </row>
    <row r="9" spans="2:5" ht="30">
      <c r="B9" s="24" t="s">
        <v>5</v>
      </c>
      <c r="C9" s="27" t="s">
        <v>6</v>
      </c>
      <c r="D9" s="27" t="s">
        <v>7</v>
      </c>
      <c r="E9" s="27" t="s">
        <v>8</v>
      </c>
    </row>
    <row r="10" spans="2:5">
      <c r="B10" s="24" t="s">
        <v>9</v>
      </c>
      <c r="C10" s="24">
        <v>67741.259999999995</v>
      </c>
      <c r="D10" s="24">
        <v>67793.3</v>
      </c>
      <c r="E10" s="24">
        <f>D22</f>
        <v>53354.07</v>
      </c>
    </row>
    <row r="11" spans="2:5">
      <c r="B11" s="24" t="s">
        <v>10</v>
      </c>
      <c r="E11" s="24">
        <f>C10-E10</f>
        <v>14387.189999999995</v>
      </c>
    </row>
    <row r="13" spans="2:5">
      <c r="B13" s="24" t="s">
        <v>11</v>
      </c>
      <c r="D13" s="24" t="s">
        <v>12</v>
      </c>
    </row>
    <row r="15" spans="2:5">
      <c r="B15" s="24" t="s">
        <v>137</v>
      </c>
      <c r="D15" s="24">
        <v>2543.02</v>
      </c>
    </row>
    <row r="16" spans="2:5">
      <c r="B16" s="24" t="s">
        <v>138</v>
      </c>
      <c r="D16" s="24">
        <v>40290</v>
      </c>
    </row>
    <row r="17" spans="2:4">
      <c r="B17" s="24" t="s">
        <v>139</v>
      </c>
      <c r="D17" s="24">
        <v>10240.68</v>
      </c>
    </row>
    <row r="18" spans="2:4">
      <c r="B18" s="24" t="s">
        <v>93</v>
      </c>
      <c r="D18" s="24">
        <v>280.37</v>
      </c>
    </row>
    <row r="21" spans="2:4">
      <c r="D21" s="24">
        <v>0</v>
      </c>
    </row>
    <row r="22" spans="2:4">
      <c r="B22" s="24" t="s">
        <v>13</v>
      </c>
      <c r="D22" s="24">
        <f>SUM(D14:D21)</f>
        <v>53354.07</v>
      </c>
    </row>
    <row r="24" spans="2:4">
      <c r="B24" s="24" t="s">
        <v>14</v>
      </c>
    </row>
    <row r="25" spans="2:4">
      <c r="B25" s="24" t="s">
        <v>15</v>
      </c>
      <c r="C25" s="24" t="s">
        <v>16</v>
      </c>
    </row>
    <row r="28" spans="2:4">
      <c r="C28" s="24" t="s">
        <v>0</v>
      </c>
    </row>
    <row r="29" spans="2:4">
      <c r="C29" s="24" t="s">
        <v>1</v>
      </c>
    </row>
    <row r="30" spans="2:4">
      <c r="B30" s="24" t="s">
        <v>2</v>
      </c>
    </row>
    <row r="31" spans="2:4">
      <c r="C31" s="24" t="s">
        <v>3</v>
      </c>
    </row>
    <row r="32" spans="2:4">
      <c r="B32" s="24" t="s">
        <v>4</v>
      </c>
      <c r="C32" s="24" t="s">
        <v>20</v>
      </c>
      <c r="D32" s="24">
        <v>2</v>
      </c>
    </row>
    <row r="35" spans="2:5">
      <c r="B35" s="24" t="s">
        <v>5</v>
      </c>
      <c r="C35" s="24" t="s">
        <v>6</v>
      </c>
      <c r="D35" s="24" t="s">
        <v>7</v>
      </c>
      <c r="E35" s="24" t="s">
        <v>8</v>
      </c>
    </row>
    <row r="36" spans="2:5">
      <c r="B36" s="24" t="s">
        <v>9</v>
      </c>
      <c r="C36" s="24">
        <v>2078.94</v>
      </c>
      <c r="D36" s="24">
        <v>2426.46</v>
      </c>
      <c r="E36" s="24">
        <f>D45</f>
        <v>0</v>
      </c>
    </row>
    <row r="37" spans="2:5">
      <c r="B37" s="24" t="s">
        <v>10</v>
      </c>
      <c r="E37" s="24">
        <f>C36-E36</f>
        <v>2078.94</v>
      </c>
    </row>
    <row r="39" spans="2:5">
      <c r="B39" s="24" t="s">
        <v>11</v>
      </c>
      <c r="D39" s="24" t="s">
        <v>12</v>
      </c>
    </row>
    <row r="45" spans="2:5">
      <c r="B45" s="24" t="s">
        <v>13</v>
      </c>
      <c r="D45" s="24">
        <f>SUM(D40:D44)</f>
        <v>0</v>
      </c>
    </row>
    <row r="47" spans="2:5">
      <c r="B47" s="24" t="s">
        <v>14</v>
      </c>
    </row>
    <row r="48" spans="2:5">
      <c r="B48" s="24" t="s">
        <v>15</v>
      </c>
      <c r="C48" s="24" t="s">
        <v>16</v>
      </c>
    </row>
    <row r="51" spans="2:5">
      <c r="C51" s="24" t="s">
        <v>0</v>
      </c>
    </row>
    <row r="52" spans="2:5">
      <c r="C52" s="24" t="s">
        <v>1</v>
      </c>
    </row>
    <row r="53" spans="2:5">
      <c r="B53" s="24" t="s">
        <v>2</v>
      </c>
    </row>
    <row r="54" spans="2:5">
      <c r="C54" s="24" t="s">
        <v>3</v>
      </c>
    </row>
    <row r="55" spans="2:5">
      <c r="B55" s="24" t="s">
        <v>4</v>
      </c>
      <c r="C55" s="24" t="s">
        <v>20</v>
      </c>
      <c r="D55" s="24">
        <v>3</v>
      </c>
    </row>
    <row r="58" spans="2:5">
      <c r="B58" s="24" t="s">
        <v>5</v>
      </c>
      <c r="C58" s="24" t="s">
        <v>6</v>
      </c>
      <c r="D58" s="24" t="s">
        <v>7</v>
      </c>
      <c r="E58" s="24" t="s">
        <v>8</v>
      </c>
    </row>
    <row r="59" spans="2:5">
      <c r="B59" s="24" t="s">
        <v>9</v>
      </c>
      <c r="C59" s="24">
        <v>26124.36</v>
      </c>
      <c r="D59" s="24">
        <v>22630.61</v>
      </c>
      <c r="E59" s="24">
        <f>D71</f>
        <v>21405</v>
      </c>
    </row>
    <row r="60" spans="2:5">
      <c r="B60" s="24" t="s">
        <v>10</v>
      </c>
      <c r="E60" s="24">
        <f>C59-E59</f>
        <v>4719.3600000000006</v>
      </c>
    </row>
    <row r="62" spans="2:5">
      <c r="B62" s="24" t="s">
        <v>11</v>
      </c>
      <c r="D62" s="24" t="s">
        <v>12</v>
      </c>
    </row>
    <row r="64" spans="2:5">
      <c r="B64" s="24" t="s">
        <v>80</v>
      </c>
      <c r="D64" s="24">
        <v>21405</v>
      </c>
    </row>
    <row r="71" spans="2:4">
      <c r="B71" s="24" t="s">
        <v>13</v>
      </c>
      <c r="D71" s="24">
        <f>SUM(D63:D70)</f>
        <v>21405</v>
      </c>
    </row>
    <row r="73" spans="2:4">
      <c r="B73" s="24" t="s">
        <v>14</v>
      </c>
    </row>
    <row r="74" spans="2:4">
      <c r="B74" s="24" t="s">
        <v>15</v>
      </c>
      <c r="C74" s="24" t="s">
        <v>16</v>
      </c>
    </row>
    <row r="77" spans="2:4">
      <c r="C77" s="24" t="s">
        <v>0</v>
      </c>
    </row>
    <row r="78" spans="2:4">
      <c r="C78" s="24" t="s">
        <v>1</v>
      </c>
    </row>
    <row r="79" spans="2:4">
      <c r="B79" s="24" t="s">
        <v>2</v>
      </c>
    </row>
    <row r="80" spans="2:4">
      <c r="C80" s="24" t="s">
        <v>3</v>
      </c>
    </row>
    <row r="81" spans="2:5">
      <c r="B81" s="24" t="s">
        <v>4</v>
      </c>
      <c r="C81" s="24" t="s">
        <v>20</v>
      </c>
      <c r="D81" s="24" t="s">
        <v>22</v>
      </c>
    </row>
    <row r="84" spans="2:5">
      <c r="B84" s="24" t="s">
        <v>5</v>
      </c>
      <c r="C84" s="24" t="s">
        <v>6</v>
      </c>
      <c r="D84" s="24" t="s">
        <v>7</v>
      </c>
      <c r="E84" s="24" t="s">
        <v>8</v>
      </c>
    </row>
    <row r="85" spans="2:5">
      <c r="B85" s="24" t="s">
        <v>9</v>
      </c>
      <c r="C85" s="24">
        <v>3248.8</v>
      </c>
      <c r="D85" s="24">
        <v>2948.22</v>
      </c>
      <c r="E85" s="24">
        <f>D97</f>
        <v>2144</v>
      </c>
    </row>
    <row r="86" spans="2:5">
      <c r="B86" s="24" t="s">
        <v>10</v>
      </c>
      <c r="E86" s="24">
        <f>C85-E85</f>
        <v>1104.8000000000002</v>
      </c>
    </row>
    <row r="88" spans="2:5">
      <c r="B88" s="24" t="s">
        <v>11</v>
      </c>
      <c r="D88" s="24" t="s">
        <v>12</v>
      </c>
    </row>
    <row r="90" spans="2:5">
      <c r="B90" s="24" t="s">
        <v>140</v>
      </c>
      <c r="D90" s="24">
        <v>2144</v>
      </c>
    </row>
    <row r="97" spans="2:5">
      <c r="B97" s="24" t="s">
        <v>13</v>
      </c>
      <c r="D97" s="24">
        <f>SUM(D89:D96)</f>
        <v>2144</v>
      </c>
    </row>
    <row r="99" spans="2:5">
      <c r="B99" s="24" t="s">
        <v>14</v>
      </c>
    </row>
    <row r="100" spans="2:5">
      <c r="B100" s="24" t="s">
        <v>15</v>
      </c>
      <c r="C100" s="24" t="s">
        <v>16</v>
      </c>
    </row>
    <row r="103" spans="2:5">
      <c r="C103" s="24" t="s">
        <v>0</v>
      </c>
    </row>
    <row r="104" spans="2:5">
      <c r="C104" s="24" t="s">
        <v>1</v>
      </c>
    </row>
    <row r="105" spans="2:5">
      <c r="B105" s="24" t="s">
        <v>2</v>
      </c>
    </row>
    <row r="106" spans="2:5">
      <c r="C106" s="24" t="s">
        <v>3</v>
      </c>
    </row>
    <row r="107" spans="2:5">
      <c r="B107" s="24" t="s">
        <v>4</v>
      </c>
      <c r="C107" s="24" t="s">
        <v>20</v>
      </c>
      <c r="D107" s="24">
        <v>4</v>
      </c>
    </row>
    <row r="110" spans="2:5">
      <c r="B110" s="24" t="s">
        <v>5</v>
      </c>
      <c r="C110" s="24" t="s">
        <v>6</v>
      </c>
      <c r="D110" s="24" t="s">
        <v>7</v>
      </c>
      <c r="E110" s="24" t="s">
        <v>8</v>
      </c>
    </row>
    <row r="111" spans="2:5">
      <c r="B111" s="24" t="s">
        <v>9</v>
      </c>
      <c r="C111" s="24">
        <v>2045.22</v>
      </c>
      <c r="D111" s="24">
        <v>2094.6799999999998</v>
      </c>
      <c r="E111" s="24">
        <f>D124</f>
        <v>1407.86</v>
      </c>
    </row>
    <row r="112" spans="2:5">
      <c r="B112" s="24" t="s">
        <v>10</v>
      </c>
      <c r="E112" s="24">
        <f>C111-E111</f>
        <v>637.36000000000013</v>
      </c>
    </row>
    <row r="114" spans="2:4">
      <c r="B114" s="24" t="s">
        <v>11</v>
      </c>
      <c r="D114" s="24" t="s">
        <v>12</v>
      </c>
    </row>
    <row r="116" spans="2:4">
      <c r="B116" s="24" t="s">
        <v>141</v>
      </c>
      <c r="D116" s="24">
        <v>1407.86</v>
      </c>
    </row>
    <row r="124" spans="2:4">
      <c r="B124" s="24" t="s">
        <v>13</v>
      </c>
      <c r="D124" s="24">
        <f>SUM(D115:D123)</f>
        <v>1407.86</v>
      </c>
    </row>
    <row r="126" spans="2:4">
      <c r="B126" s="24" t="s">
        <v>14</v>
      </c>
    </row>
    <row r="127" spans="2:4">
      <c r="B127" s="24" t="s">
        <v>15</v>
      </c>
      <c r="C127" s="24" t="s">
        <v>16</v>
      </c>
    </row>
    <row r="130" spans="2:5">
      <c r="C130" s="24" t="s">
        <v>0</v>
      </c>
    </row>
    <row r="131" spans="2:5">
      <c r="C131" s="24" t="s">
        <v>1</v>
      </c>
    </row>
    <row r="132" spans="2:5">
      <c r="B132" s="24" t="s">
        <v>2</v>
      </c>
    </row>
    <row r="133" spans="2:5">
      <c r="C133" s="24" t="s">
        <v>3</v>
      </c>
    </row>
    <row r="134" spans="2:5">
      <c r="B134" s="24" t="s">
        <v>4</v>
      </c>
      <c r="C134" s="24" t="s">
        <v>20</v>
      </c>
      <c r="D134" s="24" t="s">
        <v>23</v>
      </c>
    </row>
    <row r="137" spans="2:5">
      <c r="B137" s="24" t="s">
        <v>5</v>
      </c>
      <c r="C137" s="24" t="s">
        <v>6</v>
      </c>
      <c r="D137" s="24" t="s">
        <v>7</v>
      </c>
      <c r="E137" s="24" t="s">
        <v>8</v>
      </c>
    </row>
    <row r="138" spans="2:5">
      <c r="B138" s="24" t="s">
        <v>9</v>
      </c>
      <c r="C138" s="24">
        <v>2032.32</v>
      </c>
      <c r="D138" s="24">
        <v>2030.27</v>
      </c>
      <c r="E138" s="24">
        <f>D150</f>
        <v>0</v>
      </c>
    </row>
    <row r="139" spans="2:5">
      <c r="B139" s="24" t="s">
        <v>10</v>
      </c>
      <c r="E139" s="24">
        <f>C138-E138</f>
        <v>2032.32</v>
      </c>
    </row>
    <row r="141" spans="2:5">
      <c r="B141" s="24" t="s">
        <v>11</v>
      </c>
      <c r="D141" s="24" t="s">
        <v>12</v>
      </c>
    </row>
    <row r="150" spans="2:4">
      <c r="B150" s="24" t="s">
        <v>13</v>
      </c>
      <c r="D150" s="24">
        <f>SUM(D142:D149)</f>
        <v>0</v>
      </c>
    </row>
    <row r="152" spans="2:4">
      <c r="B152" s="24" t="s">
        <v>14</v>
      </c>
    </row>
    <row r="153" spans="2:4">
      <c r="B153" s="24" t="s">
        <v>15</v>
      </c>
      <c r="C153" s="24" t="s">
        <v>16</v>
      </c>
    </row>
    <row r="156" spans="2:4">
      <c r="C156" s="24" t="s">
        <v>0</v>
      </c>
    </row>
    <row r="157" spans="2:4">
      <c r="C157" s="24" t="s">
        <v>1</v>
      </c>
    </row>
    <row r="158" spans="2:4">
      <c r="B158" s="24" t="s">
        <v>2</v>
      </c>
    </row>
    <row r="159" spans="2:4">
      <c r="C159" s="24" t="s">
        <v>3</v>
      </c>
    </row>
    <row r="160" spans="2:4">
      <c r="B160" s="24" t="s">
        <v>4</v>
      </c>
      <c r="C160" s="24" t="s">
        <v>20</v>
      </c>
      <c r="D160" s="24">
        <v>5</v>
      </c>
    </row>
    <row r="163" spans="2:5">
      <c r="B163" s="24" t="s">
        <v>5</v>
      </c>
      <c r="C163" s="24" t="s">
        <v>6</v>
      </c>
      <c r="D163" s="24" t="s">
        <v>7</v>
      </c>
      <c r="E163" s="24" t="s">
        <v>8</v>
      </c>
    </row>
    <row r="164" spans="2:5">
      <c r="B164" s="24" t="s">
        <v>9</v>
      </c>
      <c r="C164" s="24">
        <v>26849.119999999999</v>
      </c>
      <c r="D164" s="24">
        <v>22708.6</v>
      </c>
      <c r="E164" s="26">
        <f>D176</f>
        <v>117.31179801000002</v>
      </c>
    </row>
    <row r="165" spans="2:5">
      <c r="B165" s="24" t="s">
        <v>10</v>
      </c>
      <c r="E165" s="26">
        <f>C164-E164</f>
        <v>26731.808201989999</v>
      </c>
    </row>
    <row r="167" spans="2:5">
      <c r="B167" s="24" t="s">
        <v>11</v>
      </c>
      <c r="D167" s="24" t="s">
        <v>12</v>
      </c>
    </row>
    <row r="169" spans="2:5">
      <c r="B169" s="24" t="s">
        <v>142</v>
      </c>
      <c r="D169" s="26">
        <v>117.31179801000002</v>
      </c>
    </row>
    <row r="176" spans="2:5">
      <c r="B176" s="24" t="s">
        <v>13</v>
      </c>
      <c r="D176" s="26">
        <f>SUM(D168:D175)</f>
        <v>117.31179801000002</v>
      </c>
    </row>
    <row r="178" spans="2:5">
      <c r="B178" s="24" t="s">
        <v>14</v>
      </c>
    </row>
    <row r="179" spans="2:5">
      <c r="B179" s="24" t="s">
        <v>15</v>
      </c>
      <c r="C179" s="24" t="s">
        <v>16</v>
      </c>
    </row>
    <row r="182" spans="2:5">
      <c r="C182" s="24" t="s">
        <v>0</v>
      </c>
    </row>
    <row r="183" spans="2:5">
      <c r="C183" s="24" t="s">
        <v>1</v>
      </c>
    </row>
    <row r="184" spans="2:5">
      <c r="B184" s="24" t="s">
        <v>2</v>
      </c>
    </row>
    <row r="185" spans="2:5">
      <c r="C185" s="24" t="s">
        <v>3</v>
      </c>
    </row>
    <row r="186" spans="2:5">
      <c r="B186" s="24" t="s">
        <v>4</v>
      </c>
      <c r="C186" s="24" t="s">
        <v>20</v>
      </c>
      <c r="D186" s="24">
        <v>6</v>
      </c>
    </row>
    <row r="189" spans="2:5">
      <c r="B189" s="24" t="s">
        <v>5</v>
      </c>
      <c r="C189" s="24" t="s">
        <v>6</v>
      </c>
      <c r="D189" s="24" t="s">
        <v>7</v>
      </c>
      <c r="E189" s="24" t="s">
        <v>8</v>
      </c>
    </row>
    <row r="190" spans="2:5">
      <c r="B190" s="24" t="s">
        <v>9</v>
      </c>
      <c r="C190" s="24">
        <v>230858.62</v>
      </c>
      <c r="D190" s="24">
        <v>232657.15</v>
      </c>
      <c r="E190" s="26">
        <f>D218</f>
        <v>127123.46684663199</v>
      </c>
    </row>
    <row r="191" spans="2:5">
      <c r="B191" s="24" t="s">
        <v>10</v>
      </c>
      <c r="E191" s="26">
        <f>C190-E190</f>
        <v>103735.15315336801</v>
      </c>
    </row>
    <row r="193" spans="2:5">
      <c r="B193" s="24" t="s">
        <v>11</v>
      </c>
      <c r="D193" s="24" t="s">
        <v>12</v>
      </c>
    </row>
    <row r="195" spans="2:5">
      <c r="B195" s="24" t="s">
        <v>49</v>
      </c>
      <c r="D195" s="26">
        <v>270.26357588999997</v>
      </c>
      <c r="E195" s="26"/>
    </row>
    <row r="196" spans="2:5">
      <c r="B196" s="24" t="s">
        <v>127</v>
      </c>
      <c r="D196" s="26">
        <v>3475.7322029100001</v>
      </c>
      <c r="E196" s="26"/>
    </row>
    <row r="197" spans="2:5">
      <c r="B197" s="24" t="s">
        <v>143</v>
      </c>
      <c r="D197" s="26"/>
      <c r="E197" s="26"/>
    </row>
    <row r="198" spans="2:5">
      <c r="B198" s="24" t="s">
        <v>128</v>
      </c>
      <c r="D198" s="26"/>
      <c r="E198" s="26"/>
    </row>
    <row r="199" spans="2:5">
      <c r="B199" s="24" t="s">
        <v>144</v>
      </c>
      <c r="D199" s="26">
        <v>2016.93</v>
      </c>
      <c r="E199" s="26"/>
    </row>
    <row r="200" spans="2:5">
      <c r="B200" s="24" t="s">
        <v>145</v>
      </c>
      <c r="D200" s="26">
        <v>926.76</v>
      </c>
      <c r="E200" s="26"/>
    </row>
    <row r="201" spans="2:5">
      <c r="B201" s="24" t="s">
        <v>47</v>
      </c>
      <c r="D201" s="26">
        <v>455.22</v>
      </c>
      <c r="E201" s="26"/>
    </row>
    <row r="202" spans="2:5">
      <c r="B202" s="24" t="s">
        <v>146</v>
      </c>
      <c r="D202" s="26">
        <v>1751.51</v>
      </c>
      <c r="E202" s="26"/>
    </row>
    <row r="203" spans="2:5">
      <c r="B203" s="24" t="s">
        <v>147</v>
      </c>
      <c r="D203" s="26">
        <v>1784.1</v>
      </c>
      <c r="E203" s="26"/>
    </row>
    <row r="204" spans="2:5">
      <c r="B204" s="24" t="s">
        <v>148</v>
      </c>
      <c r="D204" s="26">
        <v>1082.51</v>
      </c>
      <c r="E204" s="26"/>
    </row>
    <row r="205" spans="2:5">
      <c r="B205" s="24" t="s">
        <v>149</v>
      </c>
      <c r="D205" s="26"/>
      <c r="E205" s="26"/>
    </row>
    <row r="206" spans="2:5">
      <c r="B206" s="24" t="s">
        <v>54</v>
      </c>
      <c r="D206" s="26">
        <v>73517</v>
      </c>
      <c r="E206" s="26"/>
    </row>
    <row r="207" spans="2:5">
      <c r="B207" s="24" t="s">
        <v>150</v>
      </c>
      <c r="D207" s="26">
        <v>7500</v>
      </c>
      <c r="E207" s="26"/>
    </row>
    <row r="208" spans="2:5">
      <c r="B208" s="24" t="s">
        <v>61</v>
      </c>
      <c r="D208" s="26">
        <v>8867.7999999999993</v>
      </c>
      <c r="E208" s="26"/>
    </row>
    <row r="209" spans="2:5">
      <c r="B209" s="24" t="s">
        <v>120</v>
      </c>
      <c r="D209" s="26">
        <v>925.20026695800004</v>
      </c>
      <c r="E209" s="26"/>
    </row>
    <row r="210" spans="2:5">
      <c r="B210" s="24" t="s">
        <v>120</v>
      </c>
      <c r="D210" s="26">
        <v>3429.0008008740006</v>
      </c>
      <c r="E210" s="26"/>
    </row>
    <row r="211" spans="2:5">
      <c r="B211" s="24" t="s">
        <v>120</v>
      </c>
      <c r="D211" s="26">
        <v>810.4</v>
      </c>
      <c r="E211" s="26"/>
    </row>
    <row r="212" spans="2:5">
      <c r="B212" s="24" t="s">
        <v>151</v>
      </c>
      <c r="D212" s="26">
        <v>8048.51</v>
      </c>
      <c r="E212" s="26"/>
    </row>
    <row r="213" spans="2:5">
      <c r="B213" s="24" t="s">
        <v>61</v>
      </c>
      <c r="D213" s="26">
        <v>10854.67</v>
      </c>
      <c r="E213" s="26"/>
    </row>
    <row r="214" spans="2:5">
      <c r="B214" s="24" t="s">
        <v>141</v>
      </c>
      <c r="D214" s="26">
        <v>1407.86</v>
      </c>
      <c r="E214" s="26"/>
    </row>
    <row r="218" spans="2:5">
      <c r="B218" s="24" t="s">
        <v>13</v>
      </c>
      <c r="D218" s="26">
        <f>SUM(D194:D217)</f>
        <v>127123.46684663199</v>
      </c>
    </row>
    <row r="220" spans="2:5">
      <c r="B220" s="24" t="s">
        <v>14</v>
      </c>
    </row>
    <row r="221" spans="2:5">
      <c r="B221" s="24" t="s">
        <v>15</v>
      </c>
      <c r="C221" s="24" t="s">
        <v>16</v>
      </c>
    </row>
    <row r="224" spans="2:5">
      <c r="C224" s="24" t="s">
        <v>0</v>
      </c>
    </row>
    <row r="225" spans="2:5">
      <c r="C225" s="24" t="s">
        <v>1</v>
      </c>
    </row>
    <row r="226" spans="2:5">
      <c r="B226" s="24" t="s">
        <v>2</v>
      </c>
    </row>
    <row r="227" spans="2:5">
      <c r="C227" s="24" t="s">
        <v>3</v>
      </c>
    </row>
    <row r="228" spans="2:5">
      <c r="B228" s="24" t="s">
        <v>4</v>
      </c>
      <c r="C228" s="24" t="s">
        <v>20</v>
      </c>
      <c r="D228" s="24">
        <v>7</v>
      </c>
    </row>
    <row r="231" spans="2:5">
      <c r="B231" s="24" t="s">
        <v>5</v>
      </c>
      <c r="C231" s="24" t="s">
        <v>6</v>
      </c>
      <c r="D231" s="24" t="s">
        <v>7</v>
      </c>
      <c r="E231" s="24" t="s">
        <v>8</v>
      </c>
    </row>
    <row r="232" spans="2:5">
      <c r="B232" s="24" t="s">
        <v>9</v>
      </c>
      <c r="C232" s="24">
        <v>31856.880000000001</v>
      </c>
      <c r="D232" s="24">
        <v>30939.81</v>
      </c>
      <c r="E232" s="26">
        <f>D250</f>
        <v>1509.378093564</v>
      </c>
    </row>
    <row r="233" spans="2:5">
      <c r="B233" s="24" t="s">
        <v>10</v>
      </c>
      <c r="E233" s="26">
        <f>C232-E232</f>
        <v>30347.501906436002</v>
      </c>
    </row>
    <row r="235" spans="2:5">
      <c r="B235" s="24" t="s">
        <v>11</v>
      </c>
      <c r="D235" s="24" t="s">
        <v>12</v>
      </c>
    </row>
    <row r="237" spans="2:5">
      <c r="B237" s="24" t="s">
        <v>152</v>
      </c>
      <c r="D237" s="26">
        <v>275.77773761999998</v>
      </c>
    </row>
    <row r="238" spans="2:5">
      <c r="B238" s="24" t="s">
        <v>120</v>
      </c>
      <c r="D238" s="26">
        <v>1233.6003559440001</v>
      </c>
    </row>
    <row r="239" spans="2:5">
      <c r="D239" s="26"/>
    </row>
    <row r="240" spans="2:5">
      <c r="D240" s="26"/>
    </row>
    <row r="241" spans="2:4">
      <c r="D241" s="26"/>
    </row>
    <row r="242" spans="2:4">
      <c r="D242" s="26"/>
    </row>
    <row r="243" spans="2:4">
      <c r="D243" s="26"/>
    </row>
    <row r="244" spans="2:4">
      <c r="D244" s="26"/>
    </row>
    <row r="245" spans="2:4">
      <c r="D245" s="26"/>
    </row>
    <row r="246" spans="2:4">
      <c r="D246" s="26"/>
    </row>
    <row r="247" spans="2:4">
      <c r="D247" s="26"/>
    </row>
    <row r="248" spans="2:4">
      <c r="D248" s="26"/>
    </row>
    <row r="249" spans="2:4">
      <c r="D249" s="26"/>
    </row>
    <row r="250" spans="2:4">
      <c r="B250" s="24" t="s">
        <v>13</v>
      </c>
      <c r="D250" s="26">
        <f>SUM(D236:D249)</f>
        <v>1509.378093564</v>
      </c>
    </row>
    <row r="252" spans="2:4">
      <c r="B252" s="24" t="s">
        <v>14</v>
      </c>
    </row>
    <row r="253" spans="2:4">
      <c r="B253" s="24" t="s">
        <v>15</v>
      </c>
      <c r="C253" s="24" t="s">
        <v>16</v>
      </c>
    </row>
    <row r="256" spans="2:4">
      <c r="C256" s="24" t="s">
        <v>0</v>
      </c>
    </row>
    <row r="257" spans="2:5">
      <c r="C257" s="24" t="s">
        <v>1</v>
      </c>
    </row>
    <row r="258" spans="2:5">
      <c r="B258" s="24" t="s">
        <v>2</v>
      </c>
    </row>
    <row r="259" spans="2:5">
      <c r="C259" s="24" t="s">
        <v>3</v>
      </c>
    </row>
    <row r="260" spans="2:5">
      <c r="B260" s="24" t="s">
        <v>4</v>
      </c>
      <c r="C260" s="24" t="s">
        <v>20</v>
      </c>
      <c r="D260" s="24">
        <v>9</v>
      </c>
    </row>
    <row r="263" spans="2:5">
      <c r="B263" s="24" t="s">
        <v>5</v>
      </c>
      <c r="C263" s="24" t="s">
        <v>6</v>
      </c>
      <c r="D263" s="24" t="s">
        <v>7</v>
      </c>
      <c r="E263" s="24" t="s">
        <v>8</v>
      </c>
    </row>
    <row r="264" spans="2:5">
      <c r="B264" s="24" t="s">
        <v>9</v>
      </c>
      <c r="C264" s="25">
        <v>104898.36</v>
      </c>
      <c r="D264" s="25">
        <v>97784.49</v>
      </c>
      <c r="E264" s="26">
        <f>D281</f>
        <v>31007.968144819999</v>
      </c>
    </row>
    <row r="265" spans="2:5">
      <c r="B265" s="24" t="s">
        <v>10</v>
      </c>
      <c r="E265" s="26">
        <f>C264-E264</f>
        <v>73890.391855180002</v>
      </c>
    </row>
    <row r="267" spans="2:5">
      <c r="B267" s="24" t="s">
        <v>11</v>
      </c>
      <c r="D267" s="24" t="s">
        <v>12</v>
      </c>
    </row>
    <row r="269" spans="2:5">
      <c r="B269" s="24" t="s">
        <v>144</v>
      </c>
      <c r="D269" s="26">
        <v>3205.71725496</v>
      </c>
    </row>
    <row r="270" spans="2:5">
      <c r="B270" s="24" t="s">
        <v>153</v>
      </c>
      <c r="D270" s="26">
        <v>3170.39</v>
      </c>
    </row>
    <row r="271" spans="2:5">
      <c r="B271" s="24" t="s">
        <v>29</v>
      </c>
      <c r="D271" s="26">
        <v>3415.37</v>
      </c>
    </row>
    <row r="272" spans="2:5">
      <c r="B272" s="24" t="s">
        <v>154</v>
      </c>
      <c r="D272" s="26">
        <v>12128</v>
      </c>
    </row>
    <row r="273" spans="2:4">
      <c r="B273" s="24" t="s">
        <v>120</v>
      </c>
      <c r="D273" s="26">
        <v>2285.40088986</v>
      </c>
    </row>
    <row r="274" spans="2:4">
      <c r="B274" s="24" t="s">
        <v>155</v>
      </c>
      <c r="D274" s="26">
        <v>3485.2</v>
      </c>
    </row>
    <row r="275" spans="2:4">
      <c r="B275" s="24" t="s">
        <v>156</v>
      </c>
      <c r="D275" s="26">
        <v>3317.89</v>
      </c>
    </row>
    <row r="276" spans="2:4">
      <c r="D276" s="26"/>
    </row>
    <row r="277" spans="2:4">
      <c r="D277" s="26"/>
    </row>
    <row r="278" spans="2:4">
      <c r="D278" s="26"/>
    </row>
    <row r="279" spans="2:4">
      <c r="D279" s="26"/>
    </row>
    <row r="280" spans="2:4">
      <c r="D280" s="26"/>
    </row>
    <row r="281" spans="2:4">
      <c r="B281" s="24" t="s">
        <v>13</v>
      </c>
      <c r="D281" s="26">
        <f>SUM(D268:D280)</f>
        <v>31007.968144819999</v>
      </c>
    </row>
    <row r="283" spans="2:4">
      <c r="B283" s="24" t="s">
        <v>14</v>
      </c>
    </row>
    <row r="284" spans="2:4">
      <c r="B284" s="24" t="s">
        <v>15</v>
      </c>
      <c r="C284" s="24" t="s">
        <v>16</v>
      </c>
    </row>
    <row r="287" spans="2:4">
      <c r="C287" s="24" t="s">
        <v>0</v>
      </c>
    </row>
    <row r="288" spans="2:4">
      <c r="C288" s="24" t="s">
        <v>1</v>
      </c>
    </row>
    <row r="289" spans="2:5">
      <c r="B289" s="24" t="s">
        <v>2</v>
      </c>
    </row>
    <row r="290" spans="2:5">
      <c r="C290" s="24" t="s">
        <v>3</v>
      </c>
    </row>
    <row r="291" spans="2:5">
      <c r="B291" s="24" t="s">
        <v>4</v>
      </c>
      <c r="C291" s="24" t="s">
        <v>20</v>
      </c>
      <c r="D291" s="24">
        <v>18</v>
      </c>
    </row>
    <row r="294" spans="2:5">
      <c r="B294" s="24" t="s">
        <v>5</v>
      </c>
      <c r="C294" s="24" t="s">
        <v>6</v>
      </c>
      <c r="D294" s="24" t="s">
        <v>7</v>
      </c>
      <c r="E294" s="24" t="s">
        <v>8</v>
      </c>
    </row>
    <row r="295" spans="2:5">
      <c r="B295" s="24" t="s">
        <v>9</v>
      </c>
      <c r="C295" s="24">
        <v>35123.96</v>
      </c>
      <c r="D295" s="24">
        <v>33917.58</v>
      </c>
      <c r="E295" s="26">
        <f>D312</f>
        <v>2543.2404449300002</v>
      </c>
    </row>
    <row r="296" spans="2:5">
      <c r="B296" s="24" t="s">
        <v>10</v>
      </c>
      <c r="E296" s="26">
        <f>C295-E295</f>
        <v>32580.719555069998</v>
      </c>
    </row>
    <row r="298" spans="2:5">
      <c r="B298" s="24" t="s">
        <v>11</v>
      </c>
      <c r="D298" s="24" t="s">
        <v>12</v>
      </c>
    </row>
    <row r="300" spans="2:5">
      <c r="B300" s="24" t="s">
        <v>36</v>
      </c>
      <c r="D300" s="26">
        <v>1200.8900000000001</v>
      </c>
    </row>
    <row r="301" spans="2:5">
      <c r="B301" s="24" t="s">
        <v>120</v>
      </c>
      <c r="D301" s="26">
        <v>1342.3504449299999</v>
      </c>
    </row>
    <row r="312" spans="2:4">
      <c r="B312" s="24" t="s">
        <v>13</v>
      </c>
      <c r="D312" s="26">
        <f>SUM(D299:D311)</f>
        <v>2543.2404449300002</v>
      </c>
    </row>
    <row r="314" spans="2:4">
      <c r="B314" s="24" t="s">
        <v>14</v>
      </c>
    </row>
    <row r="315" spans="2:4">
      <c r="B315" s="24" t="s">
        <v>15</v>
      </c>
      <c r="C315" s="24" t="s">
        <v>16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2:E30"/>
  <sheetViews>
    <sheetView workbookViewId="0">
      <selection activeCell="B2" sqref="B2:E30"/>
    </sheetView>
  </sheetViews>
  <sheetFormatPr defaultRowHeight="15"/>
  <cols>
    <col min="2" max="2" width="27.42578125" customWidth="1"/>
    <col min="3" max="3" width="18.28515625" customWidth="1"/>
    <col min="4" max="4" width="18.140625" customWidth="1"/>
    <col min="5" max="5" width="18.42578125" customWidth="1"/>
  </cols>
  <sheetData>
    <row r="2" spans="2:5">
      <c r="C2" t="s">
        <v>0</v>
      </c>
    </row>
    <row r="3" spans="2:5">
      <c r="C3" t="s">
        <v>1</v>
      </c>
    </row>
    <row r="4" spans="2:5">
      <c r="B4" t="s">
        <v>2</v>
      </c>
    </row>
    <row r="5" spans="2:5">
      <c r="C5" t="s">
        <v>3</v>
      </c>
    </row>
    <row r="6" spans="2:5">
      <c r="B6" t="s">
        <v>4</v>
      </c>
      <c r="C6" t="s">
        <v>25</v>
      </c>
      <c r="D6" t="s">
        <v>26</v>
      </c>
    </row>
    <row r="9" spans="2:5">
      <c r="B9" t="s">
        <v>5</v>
      </c>
      <c r="C9" t="s">
        <v>6</v>
      </c>
      <c r="D9" t="s">
        <v>7</v>
      </c>
      <c r="E9" t="s">
        <v>8</v>
      </c>
    </row>
    <row r="10" spans="2:5">
      <c r="B10" t="s">
        <v>9</v>
      </c>
      <c r="C10">
        <v>15823.2</v>
      </c>
      <c r="D10">
        <v>12847.74</v>
      </c>
      <c r="E10">
        <f>D27</f>
        <v>0</v>
      </c>
    </row>
    <row r="11" spans="2:5">
      <c r="B11" t="s">
        <v>10</v>
      </c>
      <c r="E11">
        <f>C10-E10</f>
        <v>15823.2</v>
      </c>
    </row>
    <row r="13" spans="2:5">
      <c r="B13" t="s">
        <v>11</v>
      </c>
      <c r="D13" t="s">
        <v>12</v>
      </c>
    </row>
    <row r="27" spans="2:4">
      <c r="B27" t="s">
        <v>13</v>
      </c>
      <c r="D27">
        <f>SUM(D14:D26)</f>
        <v>0</v>
      </c>
    </row>
    <row r="29" spans="2:4">
      <c r="B29" t="s">
        <v>14</v>
      </c>
    </row>
    <row r="30" spans="2:4">
      <c r="B30" t="s">
        <v>15</v>
      </c>
      <c r="C30" t="s">
        <v>16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3:E285"/>
  <sheetViews>
    <sheetView topLeftCell="A253" workbookViewId="0">
      <selection activeCell="B257" sqref="B257:E285"/>
    </sheetView>
  </sheetViews>
  <sheetFormatPr defaultRowHeight="15"/>
  <cols>
    <col min="2" max="2" width="27.5703125" style="1" customWidth="1"/>
    <col min="3" max="3" width="18.28515625" style="1" customWidth="1"/>
    <col min="4" max="4" width="18.140625" style="1" customWidth="1"/>
    <col min="5" max="5" width="18.42578125" style="1" customWidth="1"/>
  </cols>
  <sheetData>
    <row r="3" spans="2:5">
      <c r="C3" s="1" t="s">
        <v>0</v>
      </c>
    </row>
    <row r="4" spans="2:5">
      <c r="C4" s="1" t="s">
        <v>1</v>
      </c>
    </row>
    <row r="5" spans="2:5">
      <c r="B5" s="1" t="s">
        <v>2</v>
      </c>
    </row>
    <row r="6" spans="2:5">
      <c r="C6" s="1" t="s">
        <v>3</v>
      </c>
    </row>
    <row r="7" spans="2:5">
      <c r="B7" s="1" t="s">
        <v>4</v>
      </c>
      <c r="C7" s="1" t="s">
        <v>27</v>
      </c>
      <c r="D7" s="1">
        <v>11</v>
      </c>
    </row>
    <row r="10" spans="2:5">
      <c r="B10" s="1" t="s">
        <v>5</v>
      </c>
      <c r="C10" s="1" t="s">
        <v>6</v>
      </c>
      <c r="D10" s="1" t="s">
        <v>7</v>
      </c>
      <c r="E10" s="1" t="s">
        <v>8</v>
      </c>
    </row>
    <row r="11" spans="2:5">
      <c r="B11" s="1" t="s">
        <v>9</v>
      </c>
      <c r="C11" s="1">
        <v>29694.12</v>
      </c>
      <c r="D11" s="1">
        <v>25445.3</v>
      </c>
      <c r="E11" s="2">
        <f>D28</f>
        <v>50652.965663798001</v>
      </c>
    </row>
    <row r="12" spans="2:5">
      <c r="B12" s="1" t="s">
        <v>10</v>
      </c>
      <c r="E12" s="2">
        <f>C11-E11</f>
        <v>-20958.845663798002</v>
      </c>
    </row>
    <row r="14" spans="2:5">
      <c r="B14" s="1" t="s">
        <v>11</v>
      </c>
      <c r="D14" s="1" t="s">
        <v>12</v>
      </c>
    </row>
    <row r="16" spans="2:5">
      <c r="B16" s="1" t="s">
        <v>161</v>
      </c>
      <c r="D16" s="3">
        <v>1163.3453968399999</v>
      </c>
    </row>
    <row r="17" spans="2:4">
      <c r="B17" s="1" t="s">
        <v>75</v>
      </c>
      <c r="D17" s="3">
        <v>28187</v>
      </c>
    </row>
    <row r="18" spans="2:4">
      <c r="B18" s="1" t="s">
        <v>162</v>
      </c>
      <c r="D18" s="3">
        <v>16053</v>
      </c>
    </row>
    <row r="19" spans="2:4">
      <c r="B19" s="1" t="s">
        <v>141</v>
      </c>
      <c r="D19" s="3">
        <v>1946.31</v>
      </c>
    </row>
    <row r="20" spans="2:4">
      <c r="B20" s="1" t="s">
        <v>120</v>
      </c>
      <c r="D20" s="3">
        <v>925.20026695800004</v>
      </c>
    </row>
    <row r="21" spans="2:4">
      <c r="B21" s="1" t="s">
        <v>36</v>
      </c>
      <c r="D21" s="3">
        <v>2027.51</v>
      </c>
    </row>
    <row r="22" spans="2:4">
      <c r="B22" s="1" t="s">
        <v>163</v>
      </c>
      <c r="D22" s="3"/>
    </row>
    <row r="23" spans="2:4">
      <c r="B23" s="1" t="s">
        <v>164</v>
      </c>
      <c r="D23" s="3"/>
    </row>
    <row r="24" spans="2:4">
      <c r="B24" s="1" t="s">
        <v>165</v>
      </c>
      <c r="D24" s="3">
        <v>350.6</v>
      </c>
    </row>
    <row r="28" spans="2:4">
      <c r="B28" s="1" t="s">
        <v>13</v>
      </c>
      <c r="D28" s="2">
        <f>SUM(D15:D27)</f>
        <v>50652.965663798001</v>
      </c>
    </row>
    <row r="30" spans="2:4">
      <c r="B30" s="1" t="s">
        <v>14</v>
      </c>
    </row>
    <row r="31" spans="2:4">
      <c r="B31" s="1" t="s">
        <v>15</v>
      </c>
      <c r="C31" s="1" t="s">
        <v>16</v>
      </c>
    </row>
    <row r="34" spans="2:5">
      <c r="C34" s="1" t="s">
        <v>0</v>
      </c>
    </row>
    <row r="35" spans="2:5">
      <c r="C35" s="1" t="s">
        <v>1</v>
      </c>
    </row>
    <row r="36" spans="2:5">
      <c r="B36" s="1" t="s">
        <v>2</v>
      </c>
    </row>
    <row r="37" spans="2:5">
      <c r="C37" s="1" t="s">
        <v>3</v>
      </c>
    </row>
    <row r="38" spans="2:5">
      <c r="B38" s="1" t="s">
        <v>4</v>
      </c>
      <c r="C38" s="1" t="s">
        <v>27</v>
      </c>
      <c r="D38" s="1">
        <v>12</v>
      </c>
    </row>
    <row r="41" spans="2:5">
      <c r="B41" s="1" t="s">
        <v>5</v>
      </c>
      <c r="C41" s="1" t="s">
        <v>6</v>
      </c>
      <c r="D41" s="1" t="s">
        <v>7</v>
      </c>
      <c r="E41" s="1" t="s">
        <v>8</v>
      </c>
    </row>
    <row r="42" spans="2:5">
      <c r="B42" s="1" t="s">
        <v>9</v>
      </c>
      <c r="C42" s="1">
        <v>31345.919999999998</v>
      </c>
      <c r="D42" s="1">
        <v>31892.17</v>
      </c>
      <c r="E42" s="1">
        <f>D59</f>
        <v>70499.139999999985</v>
      </c>
    </row>
    <row r="43" spans="2:5">
      <c r="B43" s="1" t="s">
        <v>10</v>
      </c>
      <c r="E43" s="1">
        <f>C42-E42</f>
        <v>-39153.219999999987</v>
      </c>
    </row>
    <row r="45" spans="2:5">
      <c r="B45" s="1" t="s">
        <v>11</v>
      </c>
      <c r="D45" s="1" t="s">
        <v>12</v>
      </c>
    </row>
    <row r="47" spans="2:5">
      <c r="B47" s="1" t="s">
        <v>75</v>
      </c>
      <c r="D47" s="3">
        <v>1857</v>
      </c>
    </row>
    <row r="48" spans="2:5">
      <c r="B48" s="1" t="s">
        <v>166</v>
      </c>
      <c r="D48" s="3">
        <v>42519</v>
      </c>
    </row>
    <row r="49" spans="2:4">
      <c r="B49" s="1" t="s">
        <v>167</v>
      </c>
      <c r="D49" s="3">
        <v>7274.6</v>
      </c>
    </row>
    <row r="50" spans="2:4">
      <c r="B50" s="1" t="s">
        <v>168</v>
      </c>
      <c r="D50" s="3">
        <v>2219.14</v>
      </c>
    </row>
    <row r="51" spans="2:4">
      <c r="B51" s="1" t="s">
        <v>162</v>
      </c>
      <c r="D51" s="3">
        <v>16053</v>
      </c>
    </row>
    <row r="52" spans="2:4">
      <c r="B52" s="1" t="s">
        <v>36</v>
      </c>
      <c r="D52" s="3">
        <v>576.4</v>
      </c>
    </row>
    <row r="59" spans="2:4">
      <c r="B59" s="1" t="s">
        <v>13</v>
      </c>
      <c r="D59" s="1">
        <f>SUM(D46:D58)</f>
        <v>70499.139999999985</v>
      </c>
    </row>
    <row r="61" spans="2:4">
      <c r="B61" s="1" t="s">
        <v>14</v>
      </c>
    </row>
    <row r="62" spans="2:4">
      <c r="B62" s="1" t="s">
        <v>15</v>
      </c>
      <c r="C62" s="1" t="s">
        <v>16</v>
      </c>
    </row>
    <row r="65" spans="2:5">
      <c r="C65" s="1" t="s">
        <v>0</v>
      </c>
    </row>
    <row r="66" spans="2:5">
      <c r="C66" s="1" t="s">
        <v>1</v>
      </c>
    </row>
    <row r="67" spans="2:5">
      <c r="B67" s="1" t="s">
        <v>2</v>
      </c>
    </row>
    <row r="68" spans="2:5">
      <c r="C68" s="1" t="s">
        <v>3</v>
      </c>
    </row>
    <row r="69" spans="2:5">
      <c r="B69" s="1" t="s">
        <v>4</v>
      </c>
      <c r="C69" s="1" t="s">
        <v>27</v>
      </c>
      <c r="D69" s="1">
        <v>13</v>
      </c>
    </row>
    <row r="72" spans="2:5">
      <c r="B72" s="1" t="s">
        <v>5</v>
      </c>
      <c r="C72" s="1" t="s">
        <v>6</v>
      </c>
      <c r="D72" s="1" t="s">
        <v>7</v>
      </c>
      <c r="E72" s="1" t="s">
        <v>8</v>
      </c>
    </row>
    <row r="73" spans="2:5">
      <c r="B73" s="1" t="s">
        <v>9</v>
      </c>
      <c r="C73" s="1">
        <v>31305.599999999999</v>
      </c>
      <c r="D73" s="1">
        <v>31172.12</v>
      </c>
      <c r="E73" s="2">
        <f>D90</f>
        <v>23177.5071225625</v>
      </c>
    </row>
    <row r="74" spans="2:5">
      <c r="B74" s="1" t="s">
        <v>10</v>
      </c>
      <c r="E74" s="2">
        <f>C73-E73</f>
        <v>8128.0928774374988</v>
      </c>
    </row>
    <row r="76" spans="2:5">
      <c r="B76" s="1" t="s">
        <v>11</v>
      </c>
      <c r="D76" s="1" t="s">
        <v>12</v>
      </c>
    </row>
    <row r="78" spans="2:5">
      <c r="B78" s="1" t="s">
        <v>169</v>
      </c>
      <c r="D78" s="3">
        <v>2647.5071225625002</v>
      </c>
    </row>
    <row r="79" spans="2:5">
      <c r="B79" s="1" t="s">
        <v>170</v>
      </c>
      <c r="D79" s="3"/>
    </row>
    <row r="80" spans="2:5">
      <c r="B80" s="1" t="s">
        <v>75</v>
      </c>
      <c r="D80" s="3">
        <v>1857</v>
      </c>
    </row>
    <row r="81" spans="2:4">
      <c r="B81" s="1" t="s">
        <v>162</v>
      </c>
      <c r="D81" s="3">
        <v>18673</v>
      </c>
    </row>
    <row r="90" spans="2:4">
      <c r="B90" s="1" t="s">
        <v>13</v>
      </c>
      <c r="D90" s="2">
        <f>SUM(D77:D89)</f>
        <v>23177.5071225625</v>
      </c>
    </row>
    <row r="92" spans="2:4">
      <c r="B92" s="1" t="s">
        <v>14</v>
      </c>
    </row>
    <row r="93" spans="2:4">
      <c r="B93" s="1" t="s">
        <v>15</v>
      </c>
      <c r="C93" s="1" t="s">
        <v>16</v>
      </c>
    </row>
    <row r="97" spans="2:5">
      <c r="C97" s="1" t="s">
        <v>0</v>
      </c>
    </row>
    <row r="98" spans="2:5">
      <c r="C98" s="1" t="s">
        <v>1</v>
      </c>
    </row>
    <row r="99" spans="2:5">
      <c r="B99" s="1" t="s">
        <v>2</v>
      </c>
    </row>
    <row r="100" spans="2:5">
      <c r="C100" s="1" t="s">
        <v>3</v>
      </c>
    </row>
    <row r="101" spans="2:5">
      <c r="B101" s="1" t="s">
        <v>4</v>
      </c>
      <c r="C101" s="1" t="s">
        <v>27</v>
      </c>
      <c r="D101" s="1">
        <v>14</v>
      </c>
    </row>
    <row r="104" spans="2:5">
      <c r="B104" s="1" t="s">
        <v>5</v>
      </c>
      <c r="C104" s="1" t="s">
        <v>6</v>
      </c>
      <c r="D104" s="1" t="s">
        <v>7</v>
      </c>
      <c r="E104" s="1" t="s">
        <v>8</v>
      </c>
    </row>
    <row r="105" spans="2:5">
      <c r="B105" s="1" t="s">
        <v>9</v>
      </c>
      <c r="C105" s="1">
        <v>31625.1</v>
      </c>
      <c r="D105" s="1">
        <v>30979.03</v>
      </c>
      <c r="E105" s="2">
        <f>D122</f>
        <v>98052</v>
      </c>
    </row>
    <row r="106" spans="2:5">
      <c r="B106" s="1" t="s">
        <v>10</v>
      </c>
      <c r="E106" s="2">
        <f>C105-E105</f>
        <v>-66426.899999999994</v>
      </c>
    </row>
    <row r="108" spans="2:5">
      <c r="B108" s="1" t="s">
        <v>11</v>
      </c>
      <c r="D108" s="1" t="s">
        <v>12</v>
      </c>
    </row>
    <row r="110" spans="2:5">
      <c r="B110" s="1" t="s">
        <v>75</v>
      </c>
      <c r="D110" s="3">
        <v>10913</v>
      </c>
    </row>
    <row r="111" spans="2:5">
      <c r="B111" s="1" t="s">
        <v>162</v>
      </c>
      <c r="D111" s="3">
        <v>14305</v>
      </c>
    </row>
    <row r="112" spans="2:5">
      <c r="B112" s="1" t="s">
        <v>80</v>
      </c>
      <c r="D112" s="3">
        <v>72834</v>
      </c>
    </row>
    <row r="122" spans="2:4">
      <c r="B122" s="1" t="s">
        <v>13</v>
      </c>
      <c r="D122" s="2">
        <f>SUM(D109:D121)</f>
        <v>98052</v>
      </c>
    </row>
    <row r="124" spans="2:4">
      <c r="B124" s="1" t="s">
        <v>14</v>
      </c>
    </row>
    <row r="125" spans="2:4">
      <c r="B125" s="1" t="s">
        <v>15</v>
      </c>
      <c r="C125" s="1" t="s">
        <v>16</v>
      </c>
    </row>
    <row r="129" spans="2:5">
      <c r="C129" s="1" t="s">
        <v>0</v>
      </c>
    </row>
    <row r="130" spans="2:5">
      <c r="C130" s="1" t="s">
        <v>1</v>
      </c>
    </row>
    <row r="131" spans="2:5">
      <c r="B131" s="1" t="s">
        <v>2</v>
      </c>
    </row>
    <row r="132" spans="2:5">
      <c r="C132" s="1" t="s">
        <v>3</v>
      </c>
    </row>
    <row r="133" spans="2:5">
      <c r="B133" s="1" t="s">
        <v>4</v>
      </c>
      <c r="C133" s="1" t="s">
        <v>27</v>
      </c>
      <c r="D133" s="1">
        <v>15</v>
      </c>
    </row>
    <row r="136" spans="2:5">
      <c r="B136" s="1" t="s">
        <v>5</v>
      </c>
      <c r="C136" s="1" t="s">
        <v>6</v>
      </c>
      <c r="D136" s="1" t="s">
        <v>7</v>
      </c>
      <c r="E136" s="1" t="s">
        <v>8</v>
      </c>
    </row>
    <row r="137" spans="2:5">
      <c r="B137" s="1" t="s">
        <v>9</v>
      </c>
      <c r="C137" s="1">
        <v>32644.14</v>
      </c>
      <c r="D137" s="1">
        <v>31955.68</v>
      </c>
      <c r="E137" s="2">
        <f>D154</f>
        <v>2895</v>
      </c>
    </row>
    <row r="138" spans="2:5">
      <c r="B138" s="1" t="s">
        <v>10</v>
      </c>
      <c r="E138" s="1">
        <f>C137-E137</f>
        <v>29749.14</v>
      </c>
    </row>
    <row r="140" spans="2:5">
      <c r="B140" s="1" t="s">
        <v>11</v>
      </c>
      <c r="D140" s="1" t="s">
        <v>12</v>
      </c>
    </row>
    <row r="142" spans="2:5">
      <c r="B142" s="1" t="s">
        <v>75</v>
      </c>
      <c r="D142" s="3">
        <v>2895</v>
      </c>
    </row>
    <row r="154" spans="2:4">
      <c r="B154" s="1" t="s">
        <v>13</v>
      </c>
      <c r="D154" s="2">
        <f>SUM(D141:D153)</f>
        <v>2895</v>
      </c>
    </row>
    <row r="156" spans="2:4">
      <c r="B156" s="1" t="s">
        <v>14</v>
      </c>
    </row>
    <row r="157" spans="2:4">
      <c r="B157" s="1" t="s">
        <v>15</v>
      </c>
      <c r="C157" s="1" t="s">
        <v>16</v>
      </c>
    </row>
    <row r="161" spans="2:5">
      <c r="C161" s="1" t="s">
        <v>0</v>
      </c>
    </row>
    <row r="162" spans="2:5">
      <c r="C162" s="1" t="s">
        <v>1</v>
      </c>
    </row>
    <row r="163" spans="2:5">
      <c r="B163" s="1" t="s">
        <v>2</v>
      </c>
    </row>
    <row r="164" spans="2:5">
      <c r="C164" s="1" t="s">
        <v>3</v>
      </c>
    </row>
    <row r="165" spans="2:5">
      <c r="B165" s="1" t="s">
        <v>4</v>
      </c>
      <c r="C165" s="1" t="s">
        <v>27</v>
      </c>
      <c r="D165" s="1">
        <v>16</v>
      </c>
    </row>
    <row r="168" spans="2:5">
      <c r="B168" s="1" t="s">
        <v>5</v>
      </c>
      <c r="C168" s="1" t="s">
        <v>6</v>
      </c>
      <c r="D168" s="1" t="s">
        <v>7</v>
      </c>
      <c r="E168" s="1" t="s">
        <v>8</v>
      </c>
    </row>
    <row r="169" spans="2:5">
      <c r="B169" s="1" t="s">
        <v>9</v>
      </c>
      <c r="C169" s="1">
        <v>33767.519999999997</v>
      </c>
      <c r="D169" s="1">
        <v>32154.44</v>
      </c>
      <c r="E169" s="2">
        <f>D186</f>
        <v>62310.164626559999</v>
      </c>
    </row>
    <row r="170" spans="2:5">
      <c r="B170" s="1" t="s">
        <v>10</v>
      </c>
      <c r="E170" s="2">
        <f>C169-E169</f>
        <v>-28542.644626560003</v>
      </c>
    </row>
    <row r="172" spans="2:5">
      <c r="B172" s="1" t="s">
        <v>11</v>
      </c>
      <c r="D172" s="1" t="s">
        <v>12</v>
      </c>
    </row>
    <row r="174" spans="2:5">
      <c r="B174" s="1" t="s">
        <v>171</v>
      </c>
      <c r="D174" s="3">
        <v>11372</v>
      </c>
    </row>
    <row r="175" spans="2:5">
      <c r="B175" s="1" t="s">
        <v>47</v>
      </c>
      <c r="D175" s="3">
        <v>455.22462655999999</v>
      </c>
    </row>
    <row r="176" spans="2:5">
      <c r="B176" s="1" t="s">
        <v>172</v>
      </c>
      <c r="D176" s="3"/>
    </row>
    <row r="177" spans="2:4">
      <c r="B177" s="1" t="s">
        <v>36</v>
      </c>
      <c r="D177" s="3">
        <v>1198.47</v>
      </c>
    </row>
    <row r="178" spans="2:4">
      <c r="B178" s="1" t="s">
        <v>75</v>
      </c>
      <c r="D178" s="3">
        <f>13202+21406</f>
        <v>34608</v>
      </c>
    </row>
    <row r="179" spans="2:4">
      <c r="B179" s="1" t="s">
        <v>36</v>
      </c>
      <c r="D179" s="3">
        <v>1198.47</v>
      </c>
    </row>
    <row r="180" spans="2:4">
      <c r="B180" s="1" t="s">
        <v>166</v>
      </c>
      <c r="D180" s="3">
        <v>13478</v>
      </c>
    </row>
    <row r="186" spans="2:4">
      <c r="B186" s="1" t="s">
        <v>13</v>
      </c>
      <c r="D186" s="2">
        <f>SUM(D173:D185)</f>
        <v>62310.164626559999</v>
      </c>
    </row>
    <row r="188" spans="2:4">
      <c r="B188" s="1" t="s">
        <v>14</v>
      </c>
    </row>
    <row r="189" spans="2:4">
      <c r="B189" s="1" t="s">
        <v>15</v>
      </c>
      <c r="C189" s="1" t="s">
        <v>16</v>
      </c>
    </row>
    <row r="193" spans="2:5">
      <c r="C193" s="1" t="s">
        <v>0</v>
      </c>
    </row>
    <row r="194" spans="2:5">
      <c r="C194" s="1" t="s">
        <v>1</v>
      </c>
    </row>
    <row r="195" spans="2:5">
      <c r="B195" s="1" t="s">
        <v>2</v>
      </c>
    </row>
    <row r="196" spans="2:5">
      <c r="C196" s="1" t="s">
        <v>3</v>
      </c>
    </row>
    <row r="197" spans="2:5">
      <c r="B197" s="1" t="s">
        <v>4</v>
      </c>
      <c r="C197" s="1" t="s">
        <v>27</v>
      </c>
      <c r="D197" s="1">
        <v>17</v>
      </c>
    </row>
    <row r="200" spans="2:5">
      <c r="B200" s="1" t="s">
        <v>5</v>
      </c>
      <c r="C200" s="1" t="s">
        <v>6</v>
      </c>
      <c r="D200" s="1" t="s">
        <v>7</v>
      </c>
      <c r="E200" s="1" t="s">
        <v>8</v>
      </c>
    </row>
    <row r="201" spans="2:5">
      <c r="B201" s="1" t="s">
        <v>9</v>
      </c>
      <c r="C201" s="1">
        <v>31804.560000000001</v>
      </c>
      <c r="D201" s="1">
        <v>29811.94</v>
      </c>
      <c r="E201" s="2">
        <f>D218</f>
        <v>44610</v>
      </c>
    </row>
    <row r="202" spans="2:5">
      <c r="B202" s="1" t="s">
        <v>10</v>
      </c>
      <c r="E202" s="1">
        <f>C201-E201</f>
        <v>-12805.439999999999</v>
      </c>
    </row>
    <row r="204" spans="2:5">
      <c r="B204" s="1" t="s">
        <v>11</v>
      </c>
      <c r="D204" s="1" t="s">
        <v>12</v>
      </c>
    </row>
    <row r="206" spans="2:5">
      <c r="B206" s="1" t="s">
        <v>173</v>
      </c>
      <c r="D206" s="3">
        <v>3922</v>
      </c>
    </row>
    <row r="207" spans="2:5">
      <c r="B207" s="1" t="s">
        <v>54</v>
      </c>
      <c r="D207" s="3">
        <v>40688</v>
      </c>
    </row>
    <row r="218" spans="2:4">
      <c r="B218" s="1" t="s">
        <v>13</v>
      </c>
      <c r="D218" s="2">
        <f>SUM(D205:D217)</f>
        <v>44610</v>
      </c>
    </row>
    <row r="220" spans="2:4">
      <c r="B220" s="1" t="s">
        <v>14</v>
      </c>
    </row>
    <row r="221" spans="2:4">
      <c r="B221" s="1" t="s">
        <v>15</v>
      </c>
      <c r="C221" s="1" t="s">
        <v>16</v>
      </c>
    </row>
    <row r="225" spans="2:5">
      <c r="C225" s="1" t="s">
        <v>0</v>
      </c>
    </row>
    <row r="226" spans="2:5">
      <c r="C226" s="1" t="s">
        <v>1</v>
      </c>
    </row>
    <row r="227" spans="2:5">
      <c r="B227" s="1" t="s">
        <v>2</v>
      </c>
    </row>
    <row r="228" spans="2:5">
      <c r="C228" s="1" t="s">
        <v>3</v>
      </c>
    </row>
    <row r="229" spans="2:5">
      <c r="B229" s="1" t="s">
        <v>4</v>
      </c>
      <c r="C229" s="1" t="s">
        <v>27</v>
      </c>
      <c r="D229" s="1">
        <v>18</v>
      </c>
    </row>
    <row r="232" spans="2:5">
      <c r="B232" s="1" t="s">
        <v>5</v>
      </c>
      <c r="C232" s="1" t="s">
        <v>6</v>
      </c>
      <c r="D232" s="1" t="s">
        <v>7</v>
      </c>
      <c r="E232" s="1" t="s">
        <v>8</v>
      </c>
    </row>
    <row r="233" spans="2:5">
      <c r="B233" s="1" t="s">
        <v>9</v>
      </c>
      <c r="C233" s="1">
        <v>31470.66</v>
      </c>
      <c r="D233" s="1">
        <v>31440.6</v>
      </c>
      <c r="E233" s="2">
        <f>D250</f>
        <v>1932.8167419199999</v>
      </c>
    </row>
    <row r="234" spans="2:5">
      <c r="B234" s="1" t="s">
        <v>10</v>
      </c>
      <c r="E234" s="2">
        <f>C233-E233</f>
        <v>29537.84325808</v>
      </c>
    </row>
    <row r="236" spans="2:5">
      <c r="B236" s="1" t="s">
        <v>11</v>
      </c>
      <c r="D236" s="1" t="s">
        <v>12</v>
      </c>
    </row>
    <row r="238" spans="2:5">
      <c r="B238" s="1" t="s">
        <v>19</v>
      </c>
      <c r="D238" s="3">
        <v>769.43674191999992</v>
      </c>
    </row>
    <row r="239" spans="2:5">
      <c r="B239" s="1" t="s">
        <v>36</v>
      </c>
      <c r="D239" s="3">
        <v>1163.3800000000001</v>
      </c>
    </row>
    <row r="250" spans="2:4">
      <c r="B250" s="1" t="s">
        <v>13</v>
      </c>
      <c r="D250" s="2">
        <f>SUM(D237:D249)</f>
        <v>1932.8167419199999</v>
      </c>
    </row>
    <row r="252" spans="2:4">
      <c r="B252" s="1" t="s">
        <v>14</v>
      </c>
    </row>
    <row r="253" spans="2:4">
      <c r="B253" s="1" t="s">
        <v>15</v>
      </c>
      <c r="C253" s="1" t="s">
        <v>16</v>
      </c>
    </row>
    <row r="257" spans="2:5">
      <c r="C257" s="1" t="s">
        <v>0</v>
      </c>
    </row>
    <row r="258" spans="2:5">
      <c r="C258" s="1" t="s">
        <v>1</v>
      </c>
    </row>
    <row r="259" spans="2:5">
      <c r="B259" s="1" t="s">
        <v>2</v>
      </c>
    </row>
    <row r="260" spans="2:5">
      <c r="C260" s="1" t="s">
        <v>3</v>
      </c>
    </row>
    <row r="261" spans="2:5">
      <c r="B261" s="1" t="s">
        <v>4</v>
      </c>
      <c r="C261" s="1" t="s">
        <v>27</v>
      </c>
      <c r="D261" s="1">
        <v>19</v>
      </c>
    </row>
    <row r="264" spans="2:5">
      <c r="B264" s="1" t="s">
        <v>5</v>
      </c>
      <c r="C264" s="1" t="s">
        <v>6</v>
      </c>
      <c r="D264" s="1" t="s">
        <v>7</v>
      </c>
      <c r="E264" s="1" t="s">
        <v>8</v>
      </c>
    </row>
    <row r="265" spans="2:5">
      <c r="B265" s="1" t="s">
        <v>9</v>
      </c>
      <c r="C265" s="1">
        <v>154553.42000000001</v>
      </c>
      <c r="D265" s="1">
        <v>154517.62</v>
      </c>
      <c r="E265" s="1">
        <f>D282</f>
        <v>1072.8799999999999</v>
      </c>
    </row>
    <row r="266" spans="2:5">
      <c r="B266" s="1" t="s">
        <v>10</v>
      </c>
      <c r="E266" s="1">
        <f>C265-E265</f>
        <v>153480.54</v>
      </c>
    </row>
    <row r="268" spans="2:5">
      <c r="B268" s="1" t="s">
        <v>11</v>
      </c>
      <c r="D268" s="1" t="s">
        <v>12</v>
      </c>
    </row>
    <row r="270" spans="2:5">
      <c r="B270" s="1" t="s">
        <v>142</v>
      </c>
      <c r="D270" s="4">
        <v>319.32</v>
      </c>
    </row>
    <row r="271" spans="2:5">
      <c r="B271" s="1" t="s">
        <v>174</v>
      </c>
      <c r="D271" s="4">
        <v>753.56</v>
      </c>
    </row>
    <row r="272" spans="2:5">
      <c r="B272" s="1" t="s">
        <v>175</v>
      </c>
    </row>
    <row r="282" spans="2:4">
      <c r="B282" s="1" t="s">
        <v>13</v>
      </c>
      <c r="D282" s="1">
        <f>SUM(D269:D281)</f>
        <v>1072.8799999999999</v>
      </c>
    </row>
    <row r="284" spans="2:4">
      <c r="B284" s="1" t="s">
        <v>14</v>
      </c>
    </row>
    <row r="285" spans="2:4">
      <c r="B285" s="1" t="s">
        <v>15</v>
      </c>
      <c r="C285" s="1" t="s">
        <v>16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:F277"/>
  <sheetViews>
    <sheetView topLeftCell="A245" workbookViewId="0">
      <selection activeCell="B248" sqref="B248:E277"/>
    </sheetView>
  </sheetViews>
  <sheetFormatPr defaultRowHeight="15"/>
  <cols>
    <col min="1" max="1" width="9.140625" style="28"/>
    <col min="2" max="2" width="27.42578125" style="24" customWidth="1"/>
    <col min="3" max="3" width="23.5703125" style="24" customWidth="1"/>
    <col min="4" max="4" width="15" style="24" customWidth="1"/>
    <col min="5" max="5" width="18.28515625" style="24" customWidth="1"/>
    <col min="6" max="6" width="9.140625" style="28"/>
  </cols>
  <sheetData>
    <row r="3" spans="2:5">
      <c r="C3" s="24" t="s">
        <v>0</v>
      </c>
    </row>
    <row r="4" spans="2:5">
      <c r="C4" s="24" t="s">
        <v>1</v>
      </c>
    </row>
    <row r="5" spans="2:5">
      <c r="B5" s="24" t="s">
        <v>2</v>
      </c>
    </row>
    <row r="6" spans="2:5">
      <c r="C6" s="24" t="s">
        <v>3</v>
      </c>
    </row>
    <row r="7" spans="2:5">
      <c r="B7" s="24" t="s">
        <v>4</v>
      </c>
      <c r="C7" s="24" t="s">
        <v>30</v>
      </c>
      <c r="D7" s="24">
        <v>4</v>
      </c>
    </row>
    <row r="10" spans="2:5">
      <c r="B10" s="24" t="s">
        <v>5</v>
      </c>
      <c r="C10" s="24" t="s">
        <v>6</v>
      </c>
      <c r="D10" s="24" t="s">
        <v>7</v>
      </c>
      <c r="E10" s="24" t="s">
        <v>8</v>
      </c>
    </row>
    <row r="11" spans="2:5">
      <c r="B11" s="24" t="s">
        <v>9</v>
      </c>
      <c r="C11" s="25">
        <v>63627.22</v>
      </c>
      <c r="D11" s="25">
        <v>59879.44</v>
      </c>
      <c r="E11" s="26">
        <f>D29</f>
        <v>1719.214198332</v>
      </c>
    </row>
    <row r="12" spans="2:5">
      <c r="B12" s="24" t="s">
        <v>10</v>
      </c>
      <c r="E12" s="26">
        <f>C11-E11</f>
        <v>61908.005801667998</v>
      </c>
    </row>
    <row r="14" spans="2:5">
      <c r="B14" s="24" t="s">
        <v>11</v>
      </c>
      <c r="D14" s="24" t="s">
        <v>12</v>
      </c>
    </row>
    <row r="16" spans="2:5">
      <c r="B16" s="24" t="s">
        <v>47</v>
      </c>
      <c r="D16" s="29">
        <v>359.74042434000006</v>
      </c>
    </row>
    <row r="17" spans="2:4">
      <c r="B17" s="24" t="s">
        <v>120</v>
      </c>
      <c r="D17" s="29">
        <v>616.80017797200003</v>
      </c>
    </row>
    <row r="18" spans="2:4">
      <c r="B18" s="24" t="s">
        <v>142</v>
      </c>
      <c r="D18" s="29">
        <v>234.62359602000004</v>
      </c>
    </row>
    <row r="19" spans="2:4">
      <c r="B19" s="24" t="s">
        <v>176</v>
      </c>
      <c r="D19" s="29">
        <v>508.05</v>
      </c>
    </row>
    <row r="20" spans="2:4">
      <c r="D20" s="26"/>
    </row>
    <row r="21" spans="2:4">
      <c r="D21" s="26"/>
    </row>
    <row r="22" spans="2:4">
      <c r="D22" s="26"/>
    </row>
    <row r="23" spans="2:4">
      <c r="D23" s="26"/>
    </row>
    <row r="24" spans="2:4">
      <c r="D24" s="26"/>
    </row>
    <row r="25" spans="2:4">
      <c r="D25" s="26"/>
    </row>
    <row r="26" spans="2:4">
      <c r="D26" s="26"/>
    </row>
    <row r="27" spans="2:4">
      <c r="D27" s="26"/>
    </row>
    <row r="28" spans="2:4">
      <c r="D28" s="26"/>
    </row>
    <row r="29" spans="2:4">
      <c r="B29" s="24" t="s">
        <v>13</v>
      </c>
      <c r="D29" s="26">
        <f>SUM(D15:D28)</f>
        <v>1719.214198332</v>
      </c>
    </row>
    <row r="31" spans="2:4">
      <c r="B31" s="24" t="s">
        <v>14</v>
      </c>
    </row>
    <row r="32" spans="2:4">
      <c r="B32" s="24" t="s">
        <v>15</v>
      </c>
      <c r="C32" s="24" t="s">
        <v>16</v>
      </c>
    </row>
    <row r="37" spans="2:5">
      <c r="C37" s="24" t="s">
        <v>0</v>
      </c>
    </row>
    <row r="38" spans="2:5">
      <c r="C38" s="24" t="s">
        <v>1</v>
      </c>
    </row>
    <row r="39" spans="2:5">
      <c r="B39" s="24" t="s">
        <v>2</v>
      </c>
    </row>
    <row r="40" spans="2:5">
      <c r="C40" s="24" t="s">
        <v>3</v>
      </c>
    </row>
    <row r="41" spans="2:5">
      <c r="B41" s="24" t="s">
        <v>4</v>
      </c>
      <c r="C41" s="24" t="s">
        <v>30</v>
      </c>
      <c r="D41" s="24">
        <v>6</v>
      </c>
    </row>
    <row r="44" spans="2:5">
      <c r="B44" s="24" t="s">
        <v>5</v>
      </c>
      <c r="C44" s="24" t="s">
        <v>6</v>
      </c>
      <c r="D44" s="24" t="s">
        <v>7</v>
      </c>
      <c r="E44" s="24" t="s">
        <v>8</v>
      </c>
    </row>
    <row r="45" spans="2:5">
      <c r="B45" s="24" t="s">
        <v>9</v>
      </c>
      <c r="C45" s="25">
        <v>104161.54</v>
      </c>
      <c r="D45" s="25">
        <v>98529.68</v>
      </c>
      <c r="E45" s="26">
        <f>D63</f>
        <v>91935.960355943986</v>
      </c>
    </row>
    <row r="46" spans="2:5">
      <c r="B46" s="24" t="s">
        <v>10</v>
      </c>
      <c r="E46" s="26">
        <f>C45-E45</f>
        <v>12225.579644056008</v>
      </c>
    </row>
    <row r="48" spans="2:5">
      <c r="B48" s="24" t="s">
        <v>11</v>
      </c>
      <c r="D48" s="24" t="s">
        <v>12</v>
      </c>
    </row>
    <row r="50" spans="2:4">
      <c r="B50" s="24" t="s">
        <v>54</v>
      </c>
      <c r="D50" s="29">
        <v>73399</v>
      </c>
    </row>
    <row r="51" spans="2:4">
      <c r="B51" s="24" t="s">
        <v>177</v>
      </c>
      <c r="D51" s="29">
        <v>5903.33</v>
      </c>
    </row>
    <row r="52" spans="2:4">
      <c r="B52" s="24" t="s">
        <v>178</v>
      </c>
      <c r="D52" s="29"/>
    </row>
    <row r="53" spans="2:4">
      <c r="B53" s="24" t="s">
        <v>179</v>
      </c>
      <c r="D53" s="29"/>
    </row>
    <row r="54" spans="2:4">
      <c r="B54" s="24" t="s">
        <v>60</v>
      </c>
      <c r="D54" s="29">
        <v>3743.06</v>
      </c>
    </row>
    <row r="55" spans="2:4">
      <c r="B55" s="24" t="s">
        <v>120</v>
      </c>
      <c r="D55" s="29">
        <v>1403.0003559440001</v>
      </c>
    </row>
    <row r="56" spans="2:4">
      <c r="B56" s="24" t="s">
        <v>180</v>
      </c>
      <c r="D56" s="29">
        <v>7370.26</v>
      </c>
    </row>
    <row r="57" spans="2:4">
      <c r="B57" s="24" t="s">
        <v>142</v>
      </c>
      <c r="D57" s="29">
        <v>117.31</v>
      </c>
    </row>
    <row r="58" spans="2:4">
      <c r="D58" s="26"/>
    </row>
    <row r="59" spans="2:4">
      <c r="D59" s="26"/>
    </row>
    <row r="60" spans="2:4">
      <c r="D60" s="26"/>
    </row>
    <row r="61" spans="2:4">
      <c r="D61" s="26"/>
    </row>
    <row r="62" spans="2:4">
      <c r="D62" s="26"/>
    </row>
    <row r="63" spans="2:4">
      <c r="B63" s="24" t="s">
        <v>13</v>
      </c>
      <c r="D63" s="26">
        <f>SUM(D49:D62)</f>
        <v>91935.960355943986</v>
      </c>
    </row>
    <row r="65" spans="2:5">
      <c r="B65" s="24" t="s">
        <v>14</v>
      </c>
    </row>
    <row r="66" spans="2:5">
      <c r="B66" s="24" t="s">
        <v>15</v>
      </c>
      <c r="C66" s="24" t="s">
        <v>16</v>
      </c>
    </row>
    <row r="71" spans="2:5">
      <c r="C71" s="24" t="s">
        <v>0</v>
      </c>
    </row>
    <row r="72" spans="2:5">
      <c r="C72" s="24" t="s">
        <v>1</v>
      </c>
    </row>
    <row r="73" spans="2:5">
      <c r="B73" s="24" t="s">
        <v>2</v>
      </c>
    </row>
    <row r="74" spans="2:5">
      <c r="C74" s="24" t="s">
        <v>3</v>
      </c>
    </row>
    <row r="75" spans="2:5">
      <c r="B75" s="24" t="s">
        <v>4</v>
      </c>
      <c r="C75" s="24" t="s">
        <v>30</v>
      </c>
      <c r="D75" s="24">
        <v>7</v>
      </c>
    </row>
    <row r="78" spans="2:5">
      <c r="B78" s="24" t="s">
        <v>5</v>
      </c>
      <c r="C78" s="24" t="s">
        <v>6</v>
      </c>
      <c r="D78" s="24" t="s">
        <v>7</v>
      </c>
      <c r="E78" s="24" t="s">
        <v>8</v>
      </c>
    </row>
    <row r="79" spans="2:5">
      <c r="B79" s="24" t="s">
        <v>9</v>
      </c>
      <c r="C79" s="25">
        <v>104323.16</v>
      </c>
      <c r="D79" s="25">
        <v>96752.86</v>
      </c>
      <c r="E79" s="26">
        <f>D97</f>
        <v>85307.918033556009</v>
      </c>
    </row>
    <row r="80" spans="2:5">
      <c r="B80" s="24" t="s">
        <v>10</v>
      </c>
      <c r="E80" s="26">
        <f>C79-E79</f>
        <v>19015.241966443995</v>
      </c>
    </row>
    <row r="82" spans="2:4">
      <c r="B82" s="24" t="s">
        <v>11</v>
      </c>
      <c r="D82" s="24" t="s">
        <v>12</v>
      </c>
    </row>
    <row r="84" spans="2:4">
      <c r="B84" s="24" t="s">
        <v>19</v>
      </c>
      <c r="D84" s="29">
        <v>245.80011407600003</v>
      </c>
    </row>
    <row r="85" spans="2:4">
      <c r="B85" s="24" t="s">
        <v>60</v>
      </c>
      <c r="D85" s="29">
        <v>1973.53</v>
      </c>
    </row>
    <row r="86" spans="2:4">
      <c r="B86" s="24" t="s">
        <v>24</v>
      </c>
      <c r="D86" s="29">
        <v>40000</v>
      </c>
    </row>
    <row r="87" spans="2:4">
      <c r="B87" s="24" t="s">
        <v>181</v>
      </c>
      <c r="D87" s="29">
        <v>558.13</v>
      </c>
    </row>
    <row r="88" spans="2:4">
      <c r="B88" s="24" t="s">
        <v>60</v>
      </c>
      <c r="D88" s="29">
        <v>3743.06</v>
      </c>
    </row>
    <row r="89" spans="2:4">
      <c r="B89" s="24" t="s">
        <v>166</v>
      </c>
      <c r="D89" s="29">
        <v>33394</v>
      </c>
    </row>
    <row r="90" spans="2:4">
      <c r="B90" s="24" t="s">
        <v>182</v>
      </c>
      <c r="D90" s="29">
        <v>794.50791948000006</v>
      </c>
    </row>
    <row r="91" spans="2:4">
      <c r="B91" s="24" t="s">
        <v>183</v>
      </c>
      <c r="D91" s="29">
        <v>4598.8900000000003</v>
      </c>
    </row>
    <row r="97" spans="2:5">
      <c r="B97" s="24" t="s">
        <v>13</v>
      </c>
      <c r="D97" s="26">
        <f>SUM(D83:D96)</f>
        <v>85307.918033556009</v>
      </c>
    </row>
    <row r="99" spans="2:5">
      <c r="B99" s="24" t="s">
        <v>14</v>
      </c>
    </row>
    <row r="100" spans="2:5">
      <c r="B100" s="24" t="s">
        <v>15</v>
      </c>
      <c r="C100" s="24" t="s">
        <v>16</v>
      </c>
    </row>
    <row r="105" spans="2:5">
      <c r="C105" s="24" t="s">
        <v>0</v>
      </c>
    </row>
    <row r="106" spans="2:5">
      <c r="C106" s="24" t="s">
        <v>1</v>
      </c>
    </row>
    <row r="107" spans="2:5">
      <c r="B107" s="24" t="s">
        <v>2</v>
      </c>
    </row>
    <row r="108" spans="2:5">
      <c r="C108" s="24" t="s">
        <v>3</v>
      </c>
    </row>
    <row r="109" spans="2:5">
      <c r="B109" s="24" t="s">
        <v>4</v>
      </c>
      <c r="C109" s="24" t="s">
        <v>30</v>
      </c>
      <c r="D109" s="24">
        <v>9</v>
      </c>
    </row>
    <row r="112" spans="2:5">
      <c r="B112" s="24" t="s">
        <v>5</v>
      </c>
      <c r="C112" s="24" t="s">
        <v>6</v>
      </c>
      <c r="D112" s="24" t="s">
        <v>7</v>
      </c>
      <c r="E112" s="24" t="s">
        <v>8</v>
      </c>
    </row>
    <row r="113" spans="2:5">
      <c r="B113" s="24" t="s">
        <v>9</v>
      </c>
      <c r="C113" s="25">
        <v>101210.94</v>
      </c>
      <c r="D113" s="25">
        <v>82744.69</v>
      </c>
      <c r="E113" s="26">
        <f>D133</f>
        <v>88018.435178546992</v>
      </c>
    </row>
    <row r="114" spans="2:5">
      <c r="B114" s="24" t="s">
        <v>10</v>
      </c>
      <c r="E114" s="26">
        <f>C113-E113</f>
        <v>13192.504821453011</v>
      </c>
    </row>
    <row r="116" spans="2:5">
      <c r="B116" s="24" t="s">
        <v>11</v>
      </c>
      <c r="D116" s="24" t="s">
        <v>12</v>
      </c>
    </row>
    <row r="118" spans="2:5">
      <c r="B118" s="24" t="s">
        <v>93</v>
      </c>
      <c r="D118" s="29">
        <v>287.63</v>
      </c>
    </row>
    <row r="119" spans="2:5">
      <c r="B119" s="24" t="s">
        <v>184</v>
      </c>
      <c r="D119" s="29">
        <v>3209.32</v>
      </c>
    </row>
    <row r="120" spans="2:5">
      <c r="B120" s="24" t="s">
        <v>166</v>
      </c>
      <c r="D120" s="29">
        <v>21665</v>
      </c>
    </row>
    <row r="121" spans="2:5">
      <c r="B121" s="24" t="s">
        <v>120</v>
      </c>
      <c r="D121" s="29">
        <v>616.80017797200003</v>
      </c>
    </row>
    <row r="122" spans="2:5">
      <c r="B122" s="24" t="s">
        <v>185</v>
      </c>
      <c r="D122" s="29">
        <v>1333.6150005750001</v>
      </c>
    </row>
    <row r="123" spans="2:5">
      <c r="B123" s="24" t="s">
        <v>478</v>
      </c>
      <c r="D123" s="29"/>
    </row>
    <row r="124" spans="2:5">
      <c r="B124" s="24" t="s">
        <v>186</v>
      </c>
      <c r="D124" s="29">
        <v>7680</v>
      </c>
    </row>
    <row r="125" spans="2:5">
      <c r="B125" s="24" t="s">
        <v>187</v>
      </c>
      <c r="D125" s="29">
        <v>492.94</v>
      </c>
    </row>
    <row r="126" spans="2:5">
      <c r="B126" s="24" t="s">
        <v>479</v>
      </c>
      <c r="D126" s="29"/>
    </row>
    <row r="127" spans="2:5">
      <c r="B127" s="24" t="s">
        <v>188</v>
      </c>
      <c r="D127" s="29">
        <v>52615.82</v>
      </c>
    </row>
    <row r="128" spans="2:5">
      <c r="B128" s="24" t="s">
        <v>142</v>
      </c>
      <c r="D128" s="29">
        <v>117.31</v>
      </c>
    </row>
    <row r="133" spans="2:4">
      <c r="B133" s="24" t="s">
        <v>13</v>
      </c>
      <c r="D133" s="26">
        <f>SUM(D117:D132)</f>
        <v>88018.435178546992</v>
      </c>
    </row>
    <row r="135" spans="2:4">
      <c r="B135" s="24" t="s">
        <v>14</v>
      </c>
    </row>
    <row r="136" spans="2:4">
      <c r="B136" s="24" t="s">
        <v>15</v>
      </c>
      <c r="C136" s="24" t="s">
        <v>16</v>
      </c>
    </row>
    <row r="141" spans="2:4">
      <c r="C141" s="24" t="s">
        <v>0</v>
      </c>
    </row>
    <row r="142" spans="2:4">
      <c r="C142" s="24" t="s">
        <v>1</v>
      </c>
    </row>
    <row r="143" spans="2:4">
      <c r="B143" s="24" t="s">
        <v>2</v>
      </c>
    </row>
    <row r="144" spans="2:4">
      <c r="C144" s="24" t="s">
        <v>3</v>
      </c>
    </row>
    <row r="145" spans="2:5">
      <c r="B145" s="24" t="s">
        <v>4</v>
      </c>
      <c r="C145" s="24" t="s">
        <v>30</v>
      </c>
      <c r="D145" s="24">
        <v>13</v>
      </c>
    </row>
    <row r="148" spans="2:5">
      <c r="B148" s="24" t="s">
        <v>5</v>
      </c>
      <c r="C148" s="24" t="s">
        <v>6</v>
      </c>
      <c r="D148" s="24" t="s">
        <v>7</v>
      </c>
      <c r="E148" s="24" t="s">
        <v>8</v>
      </c>
    </row>
    <row r="149" spans="2:5">
      <c r="B149" s="24" t="s">
        <v>9</v>
      </c>
      <c r="C149" s="25">
        <v>158217.12</v>
      </c>
      <c r="D149" s="25">
        <v>153935.76</v>
      </c>
      <c r="E149" s="26">
        <f>D167</f>
        <v>119588.79999999999</v>
      </c>
    </row>
    <row r="150" spans="2:5">
      <c r="B150" s="24" t="s">
        <v>10</v>
      </c>
      <c r="E150" s="24">
        <f>C149-E149</f>
        <v>38628.320000000007</v>
      </c>
    </row>
    <row r="152" spans="2:5">
      <c r="B152" s="24" t="s">
        <v>11</v>
      </c>
      <c r="D152" s="24" t="s">
        <v>12</v>
      </c>
    </row>
    <row r="153" spans="2:5">
      <c r="B153" s="24" t="s">
        <v>32</v>
      </c>
      <c r="D153" s="26">
        <v>1196.05</v>
      </c>
    </row>
    <row r="154" spans="2:5">
      <c r="B154" s="24" t="s">
        <v>157</v>
      </c>
      <c r="D154" s="26">
        <v>362.38</v>
      </c>
    </row>
    <row r="155" spans="2:5">
      <c r="B155" s="24" t="s">
        <v>158</v>
      </c>
      <c r="D155" s="26"/>
    </row>
    <row r="156" spans="2:5">
      <c r="B156" s="24" t="s">
        <v>159</v>
      </c>
      <c r="D156" s="26">
        <v>106646</v>
      </c>
    </row>
    <row r="157" spans="2:5">
      <c r="B157" s="24" t="s">
        <v>160</v>
      </c>
      <c r="D157" s="26">
        <v>11149.75</v>
      </c>
    </row>
    <row r="158" spans="2:5">
      <c r="B158" s="24" t="s">
        <v>142</v>
      </c>
      <c r="D158" s="26">
        <v>234.62</v>
      </c>
    </row>
    <row r="167" spans="2:4">
      <c r="B167" s="24" t="s">
        <v>13</v>
      </c>
      <c r="D167" s="26">
        <f>SUM(D153:D166)</f>
        <v>119588.79999999999</v>
      </c>
    </row>
    <row r="169" spans="2:4">
      <c r="B169" s="24" t="s">
        <v>14</v>
      </c>
    </row>
    <row r="170" spans="2:4">
      <c r="B170" s="24" t="s">
        <v>15</v>
      </c>
      <c r="C170" s="24" t="s">
        <v>16</v>
      </c>
    </row>
    <row r="176" spans="2:4">
      <c r="C176" s="24" t="s">
        <v>0</v>
      </c>
    </row>
    <row r="177" spans="2:5">
      <c r="C177" s="24" t="s">
        <v>1</v>
      </c>
    </row>
    <row r="178" spans="2:5">
      <c r="B178" s="24" t="s">
        <v>2</v>
      </c>
    </row>
    <row r="179" spans="2:5">
      <c r="C179" s="24" t="s">
        <v>3</v>
      </c>
    </row>
    <row r="180" spans="2:5">
      <c r="B180" s="24" t="s">
        <v>4</v>
      </c>
      <c r="C180" s="24" t="s">
        <v>30</v>
      </c>
      <c r="D180" s="24" t="s">
        <v>31</v>
      </c>
    </row>
    <row r="183" spans="2:5">
      <c r="B183" s="24" t="s">
        <v>5</v>
      </c>
      <c r="C183" s="24" t="s">
        <v>6</v>
      </c>
      <c r="D183" s="24" t="s">
        <v>7</v>
      </c>
      <c r="E183" s="24" t="s">
        <v>8</v>
      </c>
    </row>
    <row r="184" spans="2:5">
      <c r="B184" s="24" t="s">
        <v>9</v>
      </c>
      <c r="C184" s="25">
        <v>94829.430000000008</v>
      </c>
      <c r="D184" s="25">
        <v>94707.47</v>
      </c>
      <c r="E184" s="24">
        <f>D202</f>
        <v>242208.45</v>
      </c>
    </row>
    <row r="185" spans="2:5">
      <c r="B185" s="24" t="s">
        <v>10</v>
      </c>
      <c r="E185" s="24">
        <f>C184-E184</f>
        <v>-147379.02000000002</v>
      </c>
    </row>
    <row r="187" spans="2:5">
      <c r="B187" s="24" t="s">
        <v>11</v>
      </c>
      <c r="D187" s="24" t="s">
        <v>12</v>
      </c>
    </row>
    <row r="189" spans="2:5">
      <c r="B189" s="24" t="s">
        <v>189</v>
      </c>
      <c r="D189" s="29">
        <v>11417</v>
      </c>
    </row>
    <row r="190" spans="2:5">
      <c r="B190" s="24" t="s">
        <v>190</v>
      </c>
      <c r="D190" s="29">
        <v>781.45</v>
      </c>
    </row>
    <row r="191" spans="2:5">
      <c r="B191" s="24" t="s">
        <v>191</v>
      </c>
      <c r="D191" s="29">
        <v>205688</v>
      </c>
    </row>
    <row r="192" spans="2:5">
      <c r="B192" s="24" t="s">
        <v>162</v>
      </c>
      <c r="D192" s="29">
        <v>24322</v>
      </c>
    </row>
    <row r="202" spans="2:4">
      <c r="B202" s="24" t="s">
        <v>13</v>
      </c>
      <c r="D202" s="24">
        <f>SUM(D188:D201)</f>
        <v>242208.45</v>
      </c>
    </row>
    <row r="204" spans="2:4">
      <c r="B204" s="24" t="s">
        <v>14</v>
      </c>
    </row>
    <row r="205" spans="2:4">
      <c r="B205" s="24" t="s">
        <v>15</v>
      </c>
      <c r="C205" s="24" t="s">
        <v>16</v>
      </c>
    </row>
    <row r="210" spans="2:5">
      <c r="C210" s="24" t="s">
        <v>0</v>
      </c>
    </row>
    <row r="211" spans="2:5">
      <c r="C211" s="24" t="s">
        <v>1</v>
      </c>
    </row>
    <row r="212" spans="2:5">
      <c r="B212" s="24" t="s">
        <v>2</v>
      </c>
    </row>
    <row r="213" spans="2:5">
      <c r="C213" s="24" t="s">
        <v>3</v>
      </c>
    </row>
    <row r="214" spans="2:5">
      <c r="B214" s="24" t="s">
        <v>4</v>
      </c>
      <c r="C214" s="24" t="s">
        <v>30</v>
      </c>
      <c r="D214" s="24">
        <v>15</v>
      </c>
    </row>
    <row r="217" spans="2:5">
      <c r="B217" s="24" t="s">
        <v>5</v>
      </c>
      <c r="C217" s="24" t="s">
        <v>6</v>
      </c>
      <c r="D217" s="24" t="s">
        <v>7</v>
      </c>
      <c r="E217" s="24" t="s">
        <v>8</v>
      </c>
    </row>
    <row r="218" spans="2:5">
      <c r="B218" s="24" t="s">
        <v>9</v>
      </c>
      <c r="C218" s="25">
        <v>202853.83</v>
      </c>
      <c r="D218" s="25">
        <v>201443.8</v>
      </c>
      <c r="E218" s="24">
        <f>D240</f>
        <v>187018.78</v>
      </c>
    </row>
    <row r="219" spans="2:5">
      <c r="B219" s="24" t="s">
        <v>10</v>
      </c>
      <c r="E219" s="24">
        <f>C218-E218</f>
        <v>15835.049999999988</v>
      </c>
    </row>
    <row r="221" spans="2:5">
      <c r="B221" s="24" t="s">
        <v>11</v>
      </c>
      <c r="D221" s="24" t="s">
        <v>12</v>
      </c>
    </row>
    <row r="223" spans="2:5">
      <c r="B223" s="24" t="s">
        <v>192</v>
      </c>
      <c r="D223" s="29">
        <v>34053</v>
      </c>
    </row>
    <row r="224" spans="2:5">
      <c r="B224" s="24" t="s">
        <v>193</v>
      </c>
      <c r="D224" s="29">
        <v>2848.5</v>
      </c>
    </row>
    <row r="225" spans="2:4">
      <c r="B225" s="24" t="s">
        <v>194</v>
      </c>
      <c r="D225" s="29">
        <v>53897.96</v>
      </c>
    </row>
    <row r="226" spans="2:4">
      <c r="B226" s="24" t="s">
        <v>50</v>
      </c>
      <c r="D226" s="29">
        <v>8775</v>
      </c>
    </row>
    <row r="227" spans="2:4">
      <c r="B227" s="24" t="s">
        <v>141</v>
      </c>
      <c r="D227" s="29">
        <v>1389.71</v>
      </c>
    </row>
    <row r="228" spans="2:4">
      <c r="B228" s="24" t="s">
        <v>195</v>
      </c>
      <c r="D228" s="29">
        <v>7684.38</v>
      </c>
    </row>
    <row r="229" spans="2:4">
      <c r="B229" s="24" t="s">
        <v>196</v>
      </c>
      <c r="D229" s="29">
        <v>71071</v>
      </c>
    </row>
    <row r="230" spans="2:4">
      <c r="B230" s="24" t="s">
        <v>60</v>
      </c>
      <c r="D230" s="29">
        <v>7181.92</v>
      </c>
    </row>
    <row r="231" spans="2:4">
      <c r="B231" s="24" t="s">
        <v>142</v>
      </c>
      <c r="D231" s="29">
        <v>117.31</v>
      </c>
    </row>
    <row r="240" spans="2:4">
      <c r="B240" s="24" t="s">
        <v>13</v>
      </c>
      <c r="D240" s="24">
        <f>SUM(D222:D239)</f>
        <v>187018.78</v>
      </c>
    </row>
    <row r="242" spans="2:5">
      <c r="B242" s="24" t="s">
        <v>14</v>
      </c>
    </row>
    <row r="243" spans="2:5">
      <c r="B243" s="24" t="s">
        <v>15</v>
      </c>
      <c r="C243" s="24" t="s">
        <v>16</v>
      </c>
    </row>
    <row r="248" spans="2:5">
      <c r="C248" s="24" t="s">
        <v>0</v>
      </c>
    </row>
    <row r="249" spans="2:5">
      <c r="C249" s="24" t="s">
        <v>1</v>
      </c>
    </row>
    <row r="250" spans="2:5">
      <c r="B250" s="24" t="s">
        <v>2</v>
      </c>
    </row>
    <row r="251" spans="2:5">
      <c r="C251" s="24" t="s">
        <v>3</v>
      </c>
    </row>
    <row r="252" spans="2:5">
      <c r="B252" s="24" t="s">
        <v>4</v>
      </c>
      <c r="C252" s="24" t="s">
        <v>30</v>
      </c>
      <c r="D252" s="24">
        <v>30</v>
      </c>
    </row>
    <row r="255" spans="2:5">
      <c r="B255" s="24" t="s">
        <v>5</v>
      </c>
      <c r="C255" s="24" t="s">
        <v>6</v>
      </c>
      <c r="D255" s="24" t="s">
        <v>7</v>
      </c>
      <c r="E255" s="24" t="s">
        <v>8</v>
      </c>
    </row>
    <row r="256" spans="2:5">
      <c r="B256" s="24" t="s">
        <v>9</v>
      </c>
      <c r="C256" s="25">
        <v>79682.92</v>
      </c>
      <c r="D256" s="25">
        <v>74944.039999999994</v>
      </c>
      <c r="E256" s="26">
        <f>D274</f>
        <v>127589.6933421608</v>
      </c>
    </row>
    <row r="257" spans="2:5">
      <c r="B257" s="24" t="s">
        <v>10</v>
      </c>
      <c r="E257" s="26">
        <f>C256-E256</f>
        <v>-47906.773342160799</v>
      </c>
    </row>
    <row r="259" spans="2:5">
      <c r="B259" s="24" t="s">
        <v>11</v>
      </c>
      <c r="D259" s="24" t="s">
        <v>12</v>
      </c>
    </row>
    <row r="261" spans="2:5">
      <c r="B261" s="24" t="s">
        <v>49</v>
      </c>
      <c r="D261" s="29">
        <v>1081.0543035599999</v>
      </c>
    </row>
    <row r="262" spans="2:5">
      <c r="B262" s="24" t="s">
        <v>197</v>
      </c>
      <c r="D262" s="29">
        <v>577.54042433999996</v>
      </c>
    </row>
    <row r="263" spans="2:5">
      <c r="B263" s="24" t="s">
        <v>198</v>
      </c>
      <c r="D263" s="29">
        <v>14285</v>
      </c>
    </row>
    <row r="264" spans="2:5">
      <c r="B264" s="24" t="s">
        <v>199</v>
      </c>
      <c r="D264" s="29">
        <v>2211.3585252748003</v>
      </c>
    </row>
    <row r="265" spans="2:5">
      <c r="B265" s="24" t="s">
        <v>49</v>
      </c>
      <c r="D265" s="29"/>
    </row>
    <row r="266" spans="2:5">
      <c r="B266" s="24" t="s">
        <v>54</v>
      </c>
      <c r="D266" s="29">
        <v>43114</v>
      </c>
    </row>
    <row r="267" spans="2:5">
      <c r="B267" s="24" t="s">
        <v>200</v>
      </c>
      <c r="D267" s="29">
        <v>1688.34</v>
      </c>
    </row>
    <row r="268" spans="2:5">
      <c r="B268" s="24" t="s">
        <v>54</v>
      </c>
      <c r="D268" s="29">
        <v>40375</v>
      </c>
    </row>
    <row r="269" spans="2:5">
      <c r="B269" s="24" t="s">
        <v>135</v>
      </c>
      <c r="D269" s="29">
        <v>20790</v>
      </c>
    </row>
    <row r="270" spans="2:5">
      <c r="B270" s="24" t="s">
        <v>201</v>
      </c>
      <c r="D270" s="29">
        <v>3159</v>
      </c>
    </row>
    <row r="271" spans="2:5">
      <c r="B271" s="24" t="s">
        <v>120</v>
      </c>
      <c r="D271" s="29">
        <v>308.40008898600001</v>
      </c>
    </row>
    <row r="274" spans="2:4">
      <c r="B274" s="24" t="s">
        <v>13</v>
      </c>
      <c r="D274" s="26">
        <f>SUM(D260:D273)</f>
        <v>127589.6933421608</v>
      </c>
    </row>
    <row r="276" spans="2:4">
      <c r="B276" s="24" t="s">
        <v>14</v>
      </c>
    </row>
    <row r="277" spans="2:4">
      <c r="B277" s="24" t="s">
        <v>15</v>
      </c>
      <c r="C277" s="24" t="s">
        <v>16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3:E350"/>
  <sheetViews>
    <sheetView topLeftCell="A321" workbookViewId="0">
      <selection activeCell="B322" sqref="B322:E350"/>
    </sheetView>
  </sheetViews>
  <sheetFormatPr defaultRowHeight="15"/>
  <cols>
    <col min="1" max="1" width="9.140625" style="28"/>
    <col min="2" max="2" width="27.5703125" style="24" customWidth="1"/>
    <col min="3" max="3" width="18.140625" style="24" customWidth="1"/>
    <col min="4" max="4" width="18" style="24" customWidth="1"/>
    <col min="5" max="5" width="16.7109375" style="24" customWidth="1"/>
  </cols>
  <sheetData>
    <row r="3" spans="2:5">
      <c r="C3" s="24" t="s">
        <v>0</v>
      </c>
    </row>
    <row r="4" spans="2:5">
      <c r="C4" s="24" t="s">
        <v>1</v>
      </c>
    </row>
    <row r="5" spans="2:5">
      <c r="B5" s="24" t="s">
        <v>2</v>
      </c>
    </row>
    <row r="6" spans="2:5">
      <c r="C6" s="24" t="s">
        <v>3</v>
      </c>
    </row>
    <row r="7" spans="2:5">
      <c r="B7" s="24" t="s">
        <v>4</v>
      </c>
      <c r="C7" s="24" t="s">
        <v>33</v>
      </c>
      <c r="D7" s="24">
        <v>1</v>
      </c>
    </row>
    <row r="10" spans="2:5">
      <c r="B10" s="24" t="s">
        <v>5</v>
      </c>
      <c r="C10" s="24" t="s">
        <v>6</v>
      </c>
      <c r="D10" s="24" t="s">
        <v>7</v>
      </c>
      <c r="E10" s="24" t="s">
        <v>8</v>
      </c>
    </row>
    <row r="11" spans="2:5">
      <c r="B11" s="24" t="s">
        <v>9</v>
      </c>
      <c r="C11" s="25">
        <v>21230.17</v>
      </c>
      <c r="D11" s="25">
        <v>21191.03</v>
      </c>
      <c r="E11" s="24">
        <f>D28</f>
        <v>0</v>
      </c>
    </row>
    <row r="12" spans="2:5">
      <c r="B12" s="24" t="s">
        <v>10</v>
      </c>
      <c r="E12" s="24">
        <f>C11-E11</f>
        <v>21230.17</v>
      </c>
    </row>
    <row r="14" spans="2:5">
      <c r="B14" s="24" t="s">
        <v>11</v>
      </c>
      <c r="D14" s="24" t="s">
        <v>12</v>
      </c>
    </row>
    <row r="28" spans="2:4">
      <c r="B28" s="24" t="s">
        <v>13</v>
      </c>
      <c r="D28" s="24">
        <f>SUM(D15:D27)</f>
        <v>0</v>
      </c>
    </row>
    <row r="30" spans="2:4">
      <c r="B30" s="24" t="s">
        <v>14</v>
      </c>
    </row>
    <row r="31" spans="2:4">
      <c r="B31" s="24" t="s">
        <v>15</v>
      </c>
      <c r="C31" s="24" t="s">
        <v>16</v>
      </c>
    </row>
    <row r="34" spans="2:5">
      <c r="C34" s="24" t="s">
        <v>0</v>
      </c>
    </row>
    <row r="35" spans="2:5">
      <c r="C35" s="24" t="s">
        <v>1</v>
      </c>
    </row>
    <row r="36" spans="2:5">
      <c r="B36" s="24" t="s">
        <v>2</v>
      </c>
    </row>
    <row r="37" spans="2:5">
      <c r="C37" s="24" t="s">
        <v>3</v>
      </c>
    </row>
    <row r="38" spans="2:5">
      <c r="B38" s="24" t="s">
        <v>4</v>
      </c>
      <c r="C38" s="24" t="s">
        <v>33</v>
      </c>
      <c r="D38" s="24">
        <v>2</v>
      </c>
    </row>
    <row r="41" spans="2:5">
      <c r="B41" s="24" t="s">
        <v>5</v>
      </c>
      <c r="C41" s="24" t="s">
        <v>6</v>
      </c>
      <c r="D41" s="24" t="s">
        <v>7</v>
      </c>
      <c r="E41" s="24" t="s">
        <v>8</v>
      </c>
    </row>
    <row r="42" spans="2:5">
      <c r="B42" s="24" t="s">
        <v>9</v>
      </c>
      <c r="C42" s="25">
        <v>50176</v>
      </c>
      <c r="D42" s="25">
        <v>50240.959999999999</v>
      </c>
      <c r="E42" s="24">
        <f>D60</f>
        <v>47096.929999999993</v>
      </c>
    </row>
    <row r="43" spans="2:5">
      <c r="B43" s="24" t="s">
        <v>10</v>
      </c>
      <c r="E43" s="24">
        <f>C42-E42</f>
        <v>3079.070000000007</v>
      </c>
    </row>
    <row r="45" spans="2:5">
      <c r="B45" s="24" t="s">
        <v>11</v>
      </c>
      <c r="D45" s="24" t="s">
        <v>12</v>
      </c>
    </row>
    <row r="47" spans="2:5">
      <c r="B47" s="24" t="s">
        <v>202</v>
      </c>
      <c r="D47" s="29">
        <v>8020</v>
      </c>
    </row>
    <row r="48" spans="2:5">
      <c r="B48" s="24" t="s">
        <v>203</v>
      </c>
      <c r="D48" s="29">
        <v>3319</v>
      </c>
    </row>
    <row r="49" spans="2:4">
      <c r="B49" s="24" t="s">
        <v>204</v>
      </c>
      <c r="D49" s="29">
        <v>24606</v>
      </c>
    </row>
    <row r="50" spans="2:4">
      <c r="B50" s="24" t="s">
        <v>205</v>
      </c>
      <c r="D50" s="29">
        <v>6895.98</v>
      </c>
    </row>
    <row r="51" spans="2:4">
      <c r="B51" s="24" t="s">
        <v>174</v>
      </c>
      <c r="D51" s="29">
        <v>4138.6400000000003</v>
      </c>
    </row>
    <row r="52" spans="2:4">
      <c r="B52" s="24" t="s">
        <v>206</v>
      </c>
      <c r="D52" s="29"/>
    </row>
    <row r="53" spans="2:4">
      <c r="B53" s="24" t="s">
        <v>142</v>
      </c>
      <c r="D53" s="29">
        <v>117.31</v>
      </c>
    </row>
    <row r="60" spans="2:4">
      <c r="B60" s="24" t="s">
        <v>13</v>
      </c>
      <c r="D60" s="24">
        <f>SUM(D46:D59)</f>
        <v>47096.929999999993</v>
      </c>
    </row>
    <row r="62" spans="2:4">
      <c r="B62" s="24" t="s">
        <v>14</v>
      </c>
    </row>
    <row r="63" spans="2:4">
      <c r="B63" s="24" t="s">
        <v>15</v>
      </c>
      <c r="C63" s="24" t="s">
        <v>16</v>
      </c>
    </row>
    <row r="66" spans="2:5">
      <c r="C66" s="24" t="s">
        <v>0</v>
      </c>
    </row>
    <row r="67" spans="2:5">
      <c r="C67" s="24" t="s">
        <v>1</v>
      </c>
    </row>
    <row r="68" spans="2:5">
      <c r="B68" s="24" t="s">
        <v>2</v>
      </c>
    </row>
    <row r="69" spans="2:5">
      <c r="C69" s="24" t="s">
        <v>3</v>
      </c>
    </row>
    <row r="70" spans="2:5">
      <c r="B70" s="24" t="s">
        <v>4</v>
      </c>
      <c r="C70" s="24" t="s">
        <v>33</v>
      </c>
      <c r="D70" s="24">
        <v>3</v>
      </c>
    </row>
    <row r="73" spans="2:5">
      <c r="B73" s="24" t="s">
        <v>5</v>
      </c>
      <c r="C73" s="24" t="s">
        <v>6</v>
      </c>
      <c r="D73" s="24" t="s">
        <v>7</v>
      </c>
      <c r="E73" s="24" t="s">
        <v>8</v>
      </c>
    </row>
    <row r="74" spans="2:5">
      <c r="B74" s="24" t="s">
        <v>9</v>
      </c>
      <c r="C74" s="25">
        <v>25502.82</v>
      </c>
      <c r="D74" s="25">
        <v>25258.94</v>
      </c>
      <c r="E74" s="24">
        <f>D91</f>
        <v>1073.08</v>
      </c>
    </row>
    <row r="75" spans="2:5">
      <c r="B75" s="24" t="s">
        <v>10</v>
      </c>
      <c r="E75" s="24">
        <f>C74-E74</f>
        <v>24429.739999999998</v>
      </c>
    </row>
    <row r="77" spans="2:5">
      <c r="B77" s="24" t="s">
        <v>11</v>
      </c>
      <c r="D77" s="24" t="s">
        <v>12</v>
      </c>
    </row>
    <row r="79" spans="2:5">
      <c r="B79" s="24" t="s">
        <v>207</v>
      </c>
      <c r="D79" s="25">
        <v>1073.08</v>
      </c>
    </row>
    <row r="91" spans="2:4">
      <c r="B91" s="24" t="s">
        <v>13</v>
      </c>
      <c r="D91" s="24">
        <f>SUM(D78:D90)</f>
        <v>1073.08</v>
      </c>
    </row>
    <row r="93" spans="2:4">
      <c r="B93" s="24" t="s">
        <v>14</v>
      </c>
    </row>
    <row r="94" spans="2:4">
      <c r="B94" s="24" t="s">
        <v>15</v>
      </c>
      <c r="C94" s="24" t="s">
        <v>16</v>
      </c>
    </row>
    <row r="97" spans="2:5">
      <c r="C97" s="24" t="s">
        <v>0</v>
      </c>
    </row>
    <row r="98" spans="2:5">
      <c r="C98" s="24" t="s">
        <v>1</v>
      </c>
    </row>
    <row r="99" spans="2:5">
      <c r="B99" s="24" t="s">
        <v>2</v>
      </c>
    </row>
    <row r="100" spans="2:5">
      <c r="C100" s="24" t="s">
        <v>3</v>
      </c>
    </row>
    <row r="101" spans="2:5">
      <c r="B101" s="24" t="s">
        <v>4</v>
      </c>
      <c r="C101" s="24" t="s">
        <v>37</v>
      </c>
      <c r="D101" s="24" t="s">
        <v>21</v>
      </c>
    </row>
    <row r="104" spans="2:5">
      <c r="B104" s="24" t="s">
        <v>5</v>
      </c>
      <c r="C104" s="24" t="s">
        <v>6</v>
      </c>
      <c r="D104" s="24" t="s">
        <v>7</v>
      </c>
      <c r="E104" s="24" t="s">
        <v>8</v>
      </c>
    </row>
    <row r="105" spans="2:5">
      <c r="B105" s="24" t="s">
        <v>9</v>
      </c>
      <c r="C105" s="25">
        <v>24787.919999999998</v>
      </c>
      <c r="D105" s="25">
        <v>24354.92</v>
      </c>
      <c r="E105" s="24">
        <f>D122</f>
        <v>4903.5600000000004</v>
      </c>
    </row>
    <row r="106" spans="2:5">
      <c r="B106" s="24" t="s">
        <v>10</v>
      </c>
      <c r="E106" s="24">
        <f>C105-E105</f>
        <v>19884.359999999997</v>
      </c>
    </row>
    <row r="108" spans="2:5">
      <c r="B108" s="24" t="s">
        <v>11</v>
      </c>
      <c r="D108" s="24" t="s">
        <v>12</v>
      </c>
    </row>
    <row r="110" spans="2:5">
      <c r="B110" s="24" t="s">
        <v>208</v>
      </c>
      <c r="D110" s="25">
        <v>4903.5600000000004</v>
      </c>
    </row>
    <row r="122" spans="2:4">
      <c r="B122" s="24" t="s">
        <v>13</v>
      </c>
      <c r="D122" s="24">
        <f>SUM(D109:D121)</f>
        <v>4903.5600000000004</v>
      </c>
    </row>
    <row r="124" spans="2:4">
      <c r="B124" s="24" t="s">
        <v>14</v>
      </c>
    </row>
    <row r="125" spans="2:4">
      <c r="B125" s="24" t="s">
        <v>15</v>
      </c>
      <c r="C125" s="24" t="s">
        <v>16</v>
      </c>
    </row>
    <row r="127" spans="2:4">
      <c r="C127" s="24" t="s">
        <v>0</v>
      </c>
    </row>
    <row r="128" spans="2:4">
      <c r="C128" s="24" t="s">
        <v>1</v>
      </c>
    </row>
    <row r="129" spans="2:5">
      <c r="B129" s="24" t="s">
        <v>2</v>
      </c>
    </row>
    <row r="130" spans="2:5">
      <c r="C130" s="24" t="s">
        <v>3</v>
      </c>
    </row>
    <row r="131" spans="2:5">
      <c r="B131" s="24" t="s">
        <v>4</v>
      </c>
      <c r="C131" s="24" t="s">
        <v>37</v>
      </c>
      <c r="D131" s="24" t="s">
        <v>38</v>
      </c>
    </row>
    <row r="134" spans="2:5">
      <c r="B134" s="24" t="s">
        <v>5</v>
      </c>
      <c r="C134" s="24" t="s">
        <v>6</v>
      </c>
      <c r="D134" s="24" t="s">
        <v>7</v>
      </c>
      <c r="E134" s="24" t="s">
        <v>8</v>
      </c>
    </row>
    <row r="135" spans="2:5">
      <c r="B135" s="24" t="s">
        <v>9</v>
      </c>
      <c r="C135" s="25">
        <v>49790.81</v>
      </c>
      <c r="D135" s="25">
        <v>52746.89</v>
      </c>
      <c r="E135" s="24">
        <f>D156</f>
        <v>17447.439999999999</v>
      </c>
    </row>
    <row r="136" spans="2:5">
      <c r="B136" s="24" t="s">
        <v>10</v>
      </c>
      <c r="E136" s="24">
        <f>C135-E135</f>
        <v>32343.37</v>
      </c>
    </row>
    <row r="138" spans="2:5">
      <c r="B138" s="24" t="s">
        <v>11</v>
      </c>
      <c r="D138" s="24" t="s">
        <v>12</v>
      </c>
    </row>
    <row r="140" spans="2:5">
      <c r="B140" s="24" t="s">
        <v>209</v>
      </c>
      <c r="D140" s="25">
        <v>3006.58</v>
      </c>
    </row>
    <row r="141" spans="2:5">
      <c r="B141" s="24" t="s">
        <v>210</v>
      </c>
      <c r="D141" s="25">
        <v>13033</v>
      </c>
    </row>
    <row r="142" spans="2:5">
      <c r="B142" s="24" t="s">
        <v>141</v>
      </c>
      <c r="D142" s="25">
        <v>1407.86</v>
      </c>
    </row>
    <row r="156" spans="2:4">
      <c r="B156" s="24" t="s">
        <v>13</v>
      </c>
      <c r="D156" s="24">
        <f>SUM(D139:D155)</f>
        <v>17447.439999999999</v>
      </c>
    </row>
    <row r="158" spans="2:4">
      <c r="B158" s="24" t="s">
        <v>14</v>
      </c>
    </row>
    <row r="159" spans="2:4">
      <c r="B159" s="24" t="s">
        <v>15</v>
      </c>
      <c r="C159" s="24" t="s">
        <v>16</v>
      </c>
    </row>
    <row r="161" spans="2:5">
      <c r="C161" s="24" t="s">
        <v>0</v>
      </c>
    </row>
    <row r="162" spans="2:5">
      <c r="C162" s="24" t="s">
        <v>1</v>
      </c>
    </row>
    <row r="163" spans="2:5">
      <c r="B163" s="24" t="s">
        <v>2</v>
      </c>
    </row>
    <row r="164" spans="2:5">
      <c r="C164" s="24" t="s">
        <v>3</v>
      </c>
    </row>
    <row r="165" spans="2:5">
      <c r="B165" s="24" t="s">
        <v>4</v>
      </c>
      <c r="C165" s="24" t="s">
        <v>37</v>
      </c>
      <c r="D165" s="24" t="s">
        <v>39</v>
      </c>
    </row>
    <row r="168" spans="2:5">
      <c r="B168" s="24" t="s">
        <v>5</v>
      </c>
      <c r="C168" s="24" t="s">
        <v>6</v>
      </c>
      <c r="D168" s="24" t="s">
        <v>7</v>
      </c>
      <c r="E168" s="24" t="s">
        <v>8</v>
      </c>
    </row>
    <row r="169" spans="2:5">
      <c r="B169" s="24" t="s">
        <v>9</v>
      </c>
      <c r="C169" s="25">
        <v>24331.02</v>
      </c>
      <c r="D169" s="25">
        <v>25050.16</v>
      </c>
      <c r="E169" s="24">
        <f>D186</f>
        <v>8026</v>
      </c>
    </row>
    <row r="170" spans="2:5">
      <c r="B170" s="24" t="s">
        <v>10</v>
      </c>
      <c r="E170" s="24">
        <f>C169-E169</f>
        <v>16305.02</v>
      </c>
    </row>
    <row r="172" spans="2:5">
      <c r="B172" s="24" t="s">
        <v>11</v>
      </c>
      <c r="D172" s="24" t="s">
        <v>12</v>
      </c>
    </row>
    <row r="174" spans="2:5">
      <c r="B174" s="24" t="s">
        <v>211</v>
      </c>
      <c r="D174" s="25">
        <v>8026</v>
      </c>
    </row>
    <row r="186" spans="2:4">
      <c r="B186" s="24" t="s">
        <v>13</v>
      </c>
      <c r="D186" s="24">
        <f>SUM(D173:D185)</f>
        <v>8026</v>
      </c>
    </row>
    <row r="188" spans="2:4">
      <c r="B188" s="24" t="s">
        <v>14</v>
      </c>
    </row>
    <row r="189" spans="2:4">
      <c r="B189" s="24" t="s">
        <v>15</v>
      </c>
      <c r="C189" s="24" t="s">
        <v>16</v>
      </c>
    </row>
    <row r="192" spans="2:4">
      <c r="C192" s="24" t="s">
        <v>0</v>
      </c>
    </row>
    <row r="193" spans="2:5">
      <c r="C193" s="24" t="s">
        <v>1</v>
      </c>
    </row>
    <row r="194" spans="2:5">
      <c r="B194" s="24" t="s">
        <v>2</v>
      </c>
    </row>
    <row r="195" spans="2:5">
      <c r="C195" s="24" t="s">
        <v>3</v>
      </c>
    </row>
    <row r="196" spans="2:5">
      <c r="B196" s="24" t="s">
        <v>4</v>
      </c>
      <c r="C196" s="24" t="s">
        <v>37</v>
      </c>
      <c r="D196" s="24" t="s">
        <v>40</v>
      </c>
    </row>
    <row r="199" spans="2:5">
      <c r="B199" s="24" t="s">
        <v>5</v>
      </c>
      <c r="C199" s="24" t="s">
        <v>6</v>
      </c>
      <c r="D199" s="24" t="s">
        <v>7</v>
      </c>
      <c r="E199" s="24" t="s">
        <v>8</v>
      </c>
    </row>
    <row r="200" spans="2:5">
      <c r="B200" s="24" t="s">
        <v>9</v>
      </c>
      <c r="C200" s="25">
        <v>66543.78</v>
      </c>
      <c r="D200" s="25">
        <v>62519.42</v>
      </c>
      <c r="E200" s="26">
        <f>D224</f>
        <v>27952.853859472001</v>
      </c>
    </row>
    <row r="201" spans="2:5">
      <c r="B201" s="24" t="s">
        <v>10</v>
      </c>
      <c r="E201" s="26">
        <f>C200-E200</f>
        <v>38590.926140527998</v>
      </c>
    </row>
    <row r="203" spans="2:5">
      <c r="B203" s="24" t="s">
        <v>11</v>
      </c>
      <c r="D203" s="24" t="s">
        <v>12</v>
      </c>
    </row>
    <row r="205" spans="2:5">
      <c r="B205" s="24" t="s">
        <v>212</v>
      </c>
      <c r="D205" s="29">
        <v>7105</v>
      </c>
    </row>
    <row r="206" spans="2:5">
      <c r="B206" s="24" t="s">
        <v>195</v>
      </c>
      <c r="D206" s="29">
        <v>17400</v>
      </c>
    </row>
    <row r="207" spans="2:5">
      <c r="B207" s="24" t="s">
        <v>213</v>
      </c>
      <c r="D207" s="29">
        <v>3447.8538594719998</v>
      </c>
    </row>
    <row r="208" spans="2:5">
      <c r="B208" s="24" t="s">
        <v>214</v>
      </c>
    </row>
    <row r="224" spans="2:4">
      <c r="B224" s="24" t="s">
        <v>41</v>
      </c>
      <c r="D224" s="26">
        <f>SUM(D204:D223)</f>
        <v>27952.853859472001</v>
      </c>
    </row>
    <row r="227" spans="2:5">
      <c r="B227" s="24" t="s">
        <v>14</v>
      </c>
    </row>
    <row r="228" spans="2:5">
      <c r="B228" s="24" t="s">
        <v>15</v>
      </c>
      <c r="C228" s="24" t="s">
        <v>16</v>
      </c>
    </row>
    <row r="230" spans="2:5">
      <c r="C230" s="24" t="s">
        <v>0</v>
      </c>
    </row>
    <row r="231" spans="2:5">
      <c r="C231" s="24" t="s">
        <v>1</v>
      </c>
    </row>
    <row r="232" spans="2:5">
      <c r="B232" s="24" t="s">
        <v>2</v>
      </c>
    </row>
    <row r="233" spans="2:5">
      <c r="C233" s="24" t="s">
        <v>3</v>
      </c>
    </row>
    <row r="234" spans="2:5">
      <c r="B234" s="24" t="s">
        <v>4</v>
      </c>
      <c r="C234" s="24" t="s">
        <v>37</v>
      </c>
      <c r="D234" s="24" t="s">
        <v>22</v>
      </c>
    </row>
    <row r="237" spans="2:5">
      <c r="B237" s="24" t="s">
        <v>5</v>
      </c>
      <c r="C237" s="24" t="s">
        <v>6</v>
      </c>
      <c r="D237" s="24" t="s">
        <v>7</v>
      </c>
      <c r="E237" s="24" t="s">
        <v>8</v>
      </c>
    </row>
    <row r="238" spans="2:5">
      <c r="B238" s="24" t="s">
        <v>9</v>
      </c>
      <c r="C238" s="25">
        <v>22121.16</v>
      </c>
      <c r="D238" s="25">
        <v>21777.47</v>
      </c>
      <c r="E238" s="26">
        <f>D255</f>
        <v>36134</v>
      </c>
    </row>
    <row r="239" spans="2:5">
      <c r="B239" s="24" t="s">
        <v>10</v>
      </c>
      <c r="E239" s="24">
        <f>C238-E238</f>
        <v>-14012.84</v>
      </c>
    </row>
    <row r="241" spans="2:4">
      <c r="B241" s="24" t="s">
        <v>11</v>
      </c>
      <c r="D241" s="24" t="s">
        <v>12</v>
      </c>
    </row>
    <row r="243" spans="2:4">
      <c r="B243" s="24" t="s">
        <v>215</v>
      </c>
      <c r="D243" s="29">
        <v>36134</v>
      </c>
    </row>
    <row r="255" spans="2:4">
      <c r="B255" s="24" t="s">
        <v>13</v>
      </c>
      <c r="D255" s="26">
        <f>SUM(D242:D254)</f>
        <v>36134</v>
      </c>
    </row>
    <row r="257" spans="2:5">
      <c r="B257" s="24" t="s">
        <v>14</v>
      </c>
    </row>
    <row r="258" spans="2:5">
      <c r="B258" s="24" t="s">
        <v>15</v>
      </c>
      <c r="C258" s="24" t="s">
        <v>16</v>
      </c>
    </row>
    <row r="260" spans="2:5">
      <c r="C260" s="24" t="s">
        <v>0</v>
      </c>
    </row>
    <row r="261" spans="2:5">
      <c r="C261" s="24" t="s">
        <v>1</v>
      </c>
    </row>
    <row r="262" spans="2:5">
      <c r="B262" s="24" t="s">
        <v>2</v>
      </c>
    </row>
    <row r="263" spans="2:5">
      <c r="C263" s="24" t="s">
        <v>3</v>
      </c>
    </row>
    <row r="264" spans="2:5">
      <c r="B264" s="24" t="s">
        <v>4</v>
      </c>
      <c r="C264" s="24" t="s">
        <v>37</v>
      </c>
      <c r="D264" s="24" t="s">
        <v>23</v>
      </c>
    </row>
    <row r="267" spans="2:5">
      <c r="B267" s="24" t="s">
        <v>5</v>
      </c>
      <c r="C267" s="24" t="s">
        <v>6</v>
      </c>
      <c r="D267" s="24" t="s">
        <v>7</v>
      </c>
      <c r="E267" s="24" t="s">
        <v>8</v>
      </c>
    </row>
    <row r="268" spans="2:5">
      <c r="B268" s="24" t="s">
        <v>9</v>
      </c>
      <c r="C268" s="25">
        <v>63181.479999999996</v>
      </c>
      <c r="D268" s="25">
        <v>67557.600000000006</v>
      </c>
      <c r="E268" s="24">
        <f>D285</f>
        <v>0</v>
      </c>
    </row>
    <row r="269" spans="2:5">
      <c r="B269" s="24" t="s">
        <v>10</v>
      </c>
      <c r="E269" s="24">
        <f>C268-E268</f>
        <v>63181.479999999996</v>
      </c>
    </row>
    <row r="271" spans="2:5">
      <c r="B271" s="24" t="s">
        <v>11</v>
      </c>
      <c r="D271" s="24" t="s">
        <v>12</v>
      </c>
    </row>
    <row r="285" spans="2:4">
      <c r="B285" s="24" t="s">
        <v>13</v>
      </c>
      <c r="D285" s="24">
        <f>SUM(D272:D284)</f>
        <v>0</v>
      </c>
    </row>
    <row r="287" spans="2:4">
      <c r="B287" s="24" t="s">
        <v>14</v>
      </c>
    </row>
    <row r="288" spans="2:4">
      <c r="B288" s="24" t="s">
        <v>15</v>
      </c>
      <c r="C288" s="24" t="s">
        <v>16</v>
      </c>
    </row>
    <row r="291" spans="2:5">
      <c r="C291" s="24" t="s">
        <v>0</v>
      </c>
    </row>
    <row r="292" spans="2:5">
      <c r="C292" s="24" t="s">
        <v>1</v>
      </c>
    </row>
    <row r="293" spans="2:5">
      <c r="B293" s="24" t="s">
        <v>2</v>
      </c>
    </row>
    <row r="294" spans="2:5">
      <c r="C294" s="24" t="s">
        <v>3</v>
      </c>
    </row>
    <row r="295" spans="2:5">
      <c r="B295" s="24" t="s">
        <v>4</v>
      </c>
      <c r="C295" s="24" t="s">
        <v>37</v>
      </c>
      <c r="D295" s="24" t="s">
        <v>42</v>
      </c>
    </row>
    <row r="298" spans="2:5">
      <c r="B298" s="24" t="s">
        <v>5</v>
      </c>
      <c r="C298" s="24" t="s">
        <v>6</v>
      </c>
      <c r="D298" s="24" t="s">
        <v>7</v>
      </c>
      <c r="E298" s="24" t="s">
        <v>8</v>
      </c>
    </row>
    <row r="299" spans="2:5">
      <c r="B299" s="24" t="s">
        <v>9</v>
      </c>
      <c r="C299" s="25">
        <v>20270.759999999998</v>
      </c>
      <c r="D299" s="25">
        <v>21677.81</v>
      </c>
      <c r="E299" s="24">
        <f>D316</f>
        <v>0</v>
      </c>
    </row>
    <row r="300" spans="2:5">
      <c r="B300" s="24" t="s">
        <v>10</v>
      </c>
      <c r="E300" s="24">
        <f>C299-E299</f>
        <v>20270.759999999998</v>
      </c>
    </row>
    <row r="302" spans="2:5">
      <c r="B302" s="24" t="s">
        <v>11</v>
      </c>
      <c r="D302" s="24" t="s">
        <v>12</v>
      </c>
    </row>
    <row r="316" spans="2:4">
      <c r="B316" s="24" t="s">
        <v>13</v>
      </c>
      <c r="D316" s="24">
        <f>SUM(D303:D315)</f>
        <v>0</v>
      </c>
    </row>
    <row r="318" spans="2:4">
      <c r="B318" s="24" t="s">
        <v>14</v>
      </c>
    </row>
    <row r="319" spans="2:4">
      <c r="B319" s="24" t="s">
        <v>15</v>
      </c>
      <c r="C319" s="24" t="s">
        <v>16</v>
      </c>
    </row>
    <row r="322" spans="2:5">
      <c r="C322" s="24" t="s">
        <v>0</v>
      </c>
    </row>
    <row r="323" spans="2:5">
      <c r="C323" s="24" t="s">
        <v>1</v>
      </c>
    </row>
    <row r="324" spans="2:5">
      <c r="B324" s="24" t="s">
        <v>2</v>
      </c>
    </row>
    <row r="325" spans="2:5">
      <c r="C325" s="24" t="s">
        <v>3</v>
      </c>
    </row>
    <row r="326" spans="2:5">
      <c r="B326" s="24" t="s">
        <v>4</v>
      </c>
      <c r="C326" s="24" t="s">
        <v>37</v>
      </c>
      <c r="D326" s="24" t="s">
        <v>43</v>
      </c>
    </row>
    <row r="329" spans="2:5">
      <c r="B329" s="24" t="s">
        <v>5</v>
      </c>
      <c r="C329" s="24" t="s">
        <v>6</v>
      </c>
      <c r="D329" s="24" t="s">
        <v>7</v>
      </c>
      <c r="E329" s="24" t="s">
        <v>8</v>
      </c>
    </row>
    <row r="330" spans="2:5">
      <c r="B330" s="24" t="s">
        <v>9</v>
      </c>
      <c r="C330" s="25">
        <v>20035.919999999998</v>
      </c>
      <c r="D330" s="25">
        <v>18202.009999999998</v>
      </c>
      <c r="E330" s="26">
        <f>D347</f>
        <v>16731</v>
      </c>
    </row>
    <row r="331" spans="2:5">
      <c r="B331" s="24" t="s">
        <v>10</v>
      </c>
      <c r="E331" s="24">
        <f>C330-E330</f>
        <v>3304.9199999999983</v>
      </c>
    </row>
    <row r="333" spans="2:5">
      <c r="B333" s="24" t="s">
        <v>11</v>
      </c>
      <c r="D333" s="24" t="s">
        <v>12</v>
      </c>
    </row>
    <row r="335" spans="2:5">
      <c r="B335" s="24" t="s">
        <v>216</v>
      </c>
      <c r="D335" s="29">
        <v>16731</v>
      </c>
    </row>
    <row r="347" spans="2:4">
      <c r="B347" s="24" t="s">
        <v>13</v>
      </c>
      <c r="D347" s="26">
        <f>SUM(D334:D346)</f>
        <v>16731</v>
      </c>
    </row>
    <row r="349" spans="2:4">
      <c r="B349" s="24" t="s">
        <v>14</v>
      </c>
    </row>
    <row r="350" spans="2:4">
      <c r="B350" s="24" t="s">
        <v>15</v>
      </c>
      <c r="C350" s="24" t="s">
        <v>16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3:F263"/>
  <sheetViews>
    <sheetView topLeftCell="A237" workbookViewId="0">
      <selection activeCell="B230" sqref="B230:E263"/>
    </sheetView>
  </sheetViews>
  <sheetFormatPr defaultRowHeight="15"/>
  <cols>
    <col min="1" max="1" width="9.140625" style="28"/>
    <col min="2" max="2" width="21.7109375" style="24" customWidth="1"/>
    <col min="3" max="3" width="28.42578125" style="24" customWidth="1"/>
    <col min="4" max="4" width="17.42578125" style="24" customWidth="1"/>
    <col min="5" max="5" width="17.85546875" style="24" customWidth="1"/>
    <col min="6" max="6" width="9.140625" style="28"/>
  </cols>
  <sheetData>
    <row r="3" spans="2:5">
      <c r="C3" s="24" t="s">
        <v>0</v>
      </c>
    </row>
    <row r="4" spans="2:5">
      <c r="C4" s="24" t="s">
        <v>1</v>
      </c>
    </row>
    <row r="5" spans="2:5">
      <c r="B5" s="24" t="s">
        <v>2</v>
      </c>
    </row>
    <row r="6" spans="2:5">
      <c r="C6" s="24" t="s">
        <v>3</v>
      </c>
    </row>
    <row r="7" spans="2:5">
      <c r="B7" s="24" t="s">
        <v>4</v>
      </c>
      <c r="C7" s="24" t="s">
        <v>44</v>
      </c>
      <c r="D7" s="24">
        <v>6</v>
      </c>
    </row>
    <row r="10" spans="2:5">
      <c r="B10" s="24" t="s">
        <v>5</v>
      </c>
      <c r="C10" s="24" t="s">
        <v>6</v>
      </c>
      <c r="D10" s="24" t="s">
        <v>7</v>
      </c>
      <c r="E10" s="24" t="s">
        <v>8</v>
      </c>
    </row>
    <row r="11" spans="2:5">
      <c r="B11" s="24" t="s">
        <v>9</v>
      </c>
      <c r="C11" s="25">
        <v>31306.86</v>
      </c>
      <c r="D11" s="25">
        <v>28958.23</v>
      </c>
      <c r="E11" s="24">
        <f>D29</f>
        <v>8563.0400000000009</v>
      </c>
    </row>
    <row r="12" spans="2:5">
      <c r="B12" s="24" t="s">
        <v>10</v>
      </c>
      <c r="E12" s="24">
        <f>C11-E11</f>
        <v>22743.82</v>
      </c>
    </row>
    <row r="14" spans="2:5">
      <c r="B14" s="24" t="s">
        <v>11</v>
      </c>
      <c r="D14" s="24" t="s">
        <v>12</v>
      </c>
    </row>
    <row r="16" spans="2:5">
      <c r="B16" s="24" t="s">
        <v>217</v>
      </c>
      <c r="D16" s="25">
        <v>7069.05</v>
      </c>
    </row>
    <row r="17" spans="2:4">
      <c r="B17" s="24" t="s">
        <v>93</v>
      </c>
      <c r="D17" s="25">
        <v>287.63</v>
      </c>
    </row>
    <row r="18" spans="2:4">
      <c r="B18" s="24" t="s">
        <v>168</v>
      </c>
      <c r="D18" s="25">
        <v>1206.3599999999999</v>
      </c>
    </row>
    <row r="29" spans="2:4">
      <c r="B29" s="24" t="s">
        <v>13</v>
      </c>
      <c r="D29" s="24">
        <f>SUM(D15:D28)</f>
        <v>8563.0400000000009</v>
      </c>
    </row>
    <row r="31" spans="2:4">
      <c r="B31" s="24" t="s">
        <v>14</v>
      </c>
    </row>
    <row r="32" spans="2:4">
      <c r="B32" s="24" t="s">
        <v>15</v>
      </c>
      <c r="C32" s="24" t="s">
        <v>16</v>
      </c>
    </row>
    <row r="35" spans="2:5">
      <c r="C35" s="24" t="s">
        <v>0</v>
      </c>
    </row>
    <row r="36" spans="2:5">
      <c r="C36" s="24" t="s">
        <v>1</v>
      </c>
    </row>
    <row r="37" spans="2:5">
      <c r="B37" s="24" t="s">
        <v>2</v>
      </c>
    </row>
    <row r="38" spans="2:5">
      <c r="C38" s="24" t="s">
        <v>3</v>
      </c>
    </row>
    <row r="39" spans="2:5">
      <c r="B39" s="24" t="s">
        <v>4</v>
      </c>
      <c r="C39" s="24" t="s">
        <v>44</v>
      </c>
      <c r="D39" s="24">
        <v>8</v>
      </c>
    </row>
    <row r="42" spans="2:5">
      <c r="B42" s="24" t="s">
        <v>5</v>
      </c>
      <c r="C42" s="24" t="s">
        <v>6</v>
      </c>
      <c r="D42" s="24" t="s">
        <v>7</v>
      </c>
      <c r="E42" s="24" t="s">
        <v>8</v>
      </c>
    </row>
    <row r="43" spans="2:5">
      <c r="B43" s="24" t="s">
        <v>9</v>
      </c>
      <c r="C43" s="25">
        <v>31160.94</v>
      </c>
      <c r="D43" s="25">
        <v>29758.9</v>
      </c>
      <c r="E43" s="26">
        <f>D60</f>
        <v>23412.780233795002</v>
      </c>
    </row>
    <row r="44" spans="2:5">
      <c r="B44" s="24" t="s">
        <v>10</v>
      </c>
      <c r="E44" s="26">
        <f>C43-E43</f>
        <v>7748.1597662049971</v>
      </c>
    </row>
    <row r="46" spans="2:5">
      <c r="B46" s="24" t="s">
        <v>11</v>
      </c>
      <c r="D46" s="24" t="s">
        <v>12</v>
      </c>
    </row>
    <row r="48" spans="2:5">
      <c r="B48" s="25" t="s">
        <v>198</v>
      </c>
      <c r="D48" s="29">
        <v>20596</v>
      </c>
    </row>
    <row r="49" spans="2:4">
      <c r="B49" s="25" t="s">
        <v>88</v>
      </c>
      <c r="D49" s="29">
        <v>2816.7802337950002</v>
      </c>
    </row>
    <row r="60" spans="2:4">
      <c r="B60" s="24" t="s">
        <v>13</v>
      </c>
      <c r="D60" s="26">
        <f>SUM(D47:D59)</f>
        <v>23412.780233795002</v>
      </c>
    </row>
    <row r="62" spans="2:4">
      <c r="B62" s="24" t="s">
        <v>14</v>
      </c>
    </row>
    <row r="63" spans="2:4">
      <c r="B63" s="24" t="s">
        <v>15</v>
      </c>
      <c r="C63" s="24" t="s">
        <v>16</v>
      </c>
    </row>
    <row r="67" spans="2:5">
      <c r="C67" s="24" t="s">
        <v>0</v>
      </c>
    </row>
    <row r="68" spans="2:5">
      <c r="C68" s="24" t="s">
        <v>1</v>
      </c>
    </row>
    <row r="69" spans="2:5">
      <c r="B69" s="24" t="s">
        <v>2</v>
      </c>
    </row>
    <row r="70" spans="2:5">
      <c r="C70" s="24" t="s">
        <v>3</v>
      </c>
    </row>
    <row r="71" spans="2:5">
      <c r="B71" s="24" t="s">
        <v>4</v>
      </c>
      <c r="C71" s="24" t="s">
        <v>44</v>
      </c>
      <c r="D71" s="24">
        <v>10</v>
      </c>
    </row>
    <row r="74" spans="2:5">
      <c r="B74" s="24" t="s">
        <v>5</v>
      </c>
      <c r="C74" s="24" t="s">
        <v>6</v>
      </c>
      <c r="D74" s="24" t="s">
        <v>7</v>
      </c>
      <c r="E74" s="24" t="s">
        <v>8</v>
      </c>
    </row>
    <row r="75" spans="2:5">
      <c r="B75" s="24" t="s">
        <v>9</v>
      </c>
      <c r="C75" s="25">
        <v>21025.74</v>
      </c>
      <c r="D75" s="25">
        <v>17016.96</v>
      </c>
      <c r="E75" s="26">
        <f>D92</f>
        <v>1668.4436166100002</v>
      </c>
    </row>
    <row r="76" spans="2:5">
      <c r="B76" s="24" t="s">
        <v>10</v>
      </c>
      <c r="E76" s="26">
        <f>C75-E75</f>
        <v>19357.296383390003</v>
      </c>
    </row>
    <row r="78" spans="2:5">
      <c r="B78" s="24" t="s">
        <v>11</v>
      </c>
      <c r="D78" s="24" t="s">
        <v>12</v>
      </c>
    </row>
    <row r="80" spans="2:5">
      <c r="B80" s="24" t="s">
        <v>36</v>
      </c>
      <c r="D80" s="29">
        <v>1356.3836166100002</v>
      </c>
    </row>
    <row r="81" spans="2:4">
      <c r="B81" s="24" t="s">
        <v>45</v>
      </c>
    </row>
    <row r="82" spans="2:4">
      <c r="B82" s="24" t="s">
        <v>218</v>
      </c>
    </row>
    <row r="83" spans="2:4">
      <c r="B83" s="24" t="s">
        <v>142</v>
      </c>
      <c r="D83" s="25">
        <v>312.06</v>
      </c>
    </row>
    <row r="92" spans="2:4">
      <c r="B92" s="24" t="s">
        <v>13</v>
      </c>
      <c r="D92" s="26">
        <f>SUM(D79:D91)</f>
        <v>1668.4436166100002</v>
      </c>
    </row>
    <row r="94" spans="2:4">
      <c r="B94" s="24" t="s">
        <v>14</v>
      </c>
    </row>
    <row r="95" spans="2:4">
      <c r="B95" s="24" t="s">
        <v>15</v>
      </c>
      <c r="C95" s="24" t="s">
        <v>16</v>
      </c>
    </row>
    <row r="99" spans="2:5">
      <c r="C99" s="24" t="s">
        <v>0</v>
      </c>
    </row>
    <row r="100" spans="2:5">
      <c r="C100" s="24" t="s">
        <v>1</v>
      </c>
    </row>
    <row r="101" spans="2:5">
      <c r="B101" s="24" t="s">
        <v>2</v>
      </c>
    </row>
    <row r="102" spans="2:5">
      <c r="C102" s="24" t="s">
        <v>3</v>
      </c>
    </row>
    <row r="103" spans="2:5">
      <c r="B103" s="24" t="s">
        <v>4</v>
      </c>
      <c r="C103" s="24" t="s">
        <v>44</v>
      </c>
      <c r="D103" s="24">
        <v>12</v>
      </c>
    </row>
    <row r="106" spans="2:5">
      <c r="B106" s="24" t="s">
        <v>5</v>
      </c>
      <c r="C106" s="24" t="s">
        <v>6</v>
      </c>
      <c r="D106" s="24" t="s">
        <v>7</v>
      </c>
      <c r="E106" s="24" t="s">
        <v>8</v>
      </c>
    </row>
    <row r="107" spans="2:5">
      <c r="B107" s="24" t="s">
        <v>9</v>
      </c>
      <c r="C107" s="25">
        <v>3263.96</v>
      </c>
      <c r="D107" s="25">
        <v>3260.67</v>
      </c>
      <c r="E107" s="24">
        <f>D124</f>
        <v>0</v>
      </c>
    </row>
    <row r="108" spans="2:5">
      <c r="B108" s="24" t="s">
        <v>10</v>
      </c>
      <c r="E108" s="24">
        <f>C107-E107</f>
        <v>3263.96</v>
      </c>
    </row>
    <row r="110" spans="2:5">
      <c r="B110" s="24" t="s">
        <v>11</v>
      </c>
      <c r="D110" s="24" t="s">
        <v>12</v>
      </c>
    </row>
    <row r="124" spans="2:4">
      <c r="B124" s="24" t="s">
        <v>13</v>
      </c>
      <c r="D124" s="24">
        <f>SUM(D111:D123)</f>
        <v>0</v>
      </c>
    </row>
    <row r="126" spans="2:4">
      <c r="B126" s="24" t="s">
        <v>14</v>
      </c>
    </row>
    <row r="127" spans="2:4">
      <c r="B127" s="24" t="s">
        <v>15</v>
      </c>
      <c r="C127" s="24" t="s">
        <v>16</v>
      </c>
    </row>
    <row r="132" spans="2:5">
      <c r="C132" s="24" t="s">
        <v>0</v>
      </c>
    </row>
    <row r="133" spans="2:5">
      <c r="C133" s="24" t="s">
        <v>1</v>
      </c>
    </row>
    <row r="134" spans="2:5">
      <c r="B134" s="24" t="s">
        <v>2</v>
      </c>
    </row>
    <row r="135" spans="2:5">
      <c r="C135" s="24" t="s">
        <v>3</v>
      </c>
    </row>
    <row r="136" spans="2:5">
      <c r="B136" s="24" t="s">
        <v>4</v>
      </c>
      <c r="C136" s="24" t="s">
        <v>44</v>
      </c>
      <c r="D136" s="24">
        <v>16</v>
      </c>
    </row>
    <row r="139" spans="2:5">
      <c r="B139" s="24" t="s">
        <v>5</v>
      </c>
      <c r="C139" s="24" t="s">
        <v>6</v>
      </c>
      <c r="D139" s="24" t="s">
        <v>7</v>
      </c>
      <c r="E139" s="24" t="s">
        <v>8</v>
      </c>
    </row>
    <row r="140" spans="2:5">
      <c r="B140" s="24" t="s">
        <v>9</v>
      </c>
      <c r="C140" s="25">
        <v>3617.04</v>
      </c>
      <c r="D140" s="25">
        <v>3704.97</v>
      </c>
      <c r="E140" s="24">
        <f>D157</f>
        <v>0</v>
      </c>
    </row>
    <row r="141" spans="2:5">
      <c r="B141" s="24" t="s">
        <v>10</v>
      </c>
      <c r="E141" s="24">
        <f>C140-E140</f>
        <v>3617.04</v>
      </c>
    </row>
    <row r="143" spans="2:5">
      <c r="B143" s="24" t="s">
        <v>11</v>
      </c>
      <c r="D143" s="24" t="s">
        <v>12</v>
      </c>
    </row>
    <row r="157" spans="2:4">
      <c r="B157" s="24" t="s">
        <v>13</v>
      </c>
      <c r="D157" s="24">
        <f>SUM(D144:D156)</f>
        <v>0</v>
      </c>
    </row>
    <row r="159" spans="2:4">
      <c r="B159" s="24" t="s">
        <v>14</v>
      </c>
    </row>
    <row r="160" spans="2:4">
      <c r="B160" s="24" t="s">
        <v>15</v>
      </c>
      <c r="C160" s="24" t="s">
        <v>16</v>
      </c>
    </row>
    <row r="164" spans="2:5">
      <c r="C164" s="24" t="s">
        <v>0</v>
      </c>
    </row>
    <row r="165" spans="2:5">
      <c r="C165" s="24" t="s">
        <v>1</v>
      </c>
    </row>
    <row r="166" spans="2:5">
      <c r="B166" s="24" t="s">
        <v>2</v>
      </c>
    </row>
    <row r="167" spans="2:5">
      <c r="C167" s="24" t="s">
        <v>3</v>
      </c>
    </row>
    <row r="168" spans="2:5">
      <c r="B168" s="24" t="s">
        <v>4</v>
      </c>
      <c r="C168" s="24" t="s">
        <v>44</v>
      </c>
      <c r="D168" s="24">
        <v>18</v>
      </c>
    </row>
    <row r="171" spans="2:5">
      <c r="B171" s="24" t="s">
        <v>5</v>
      </c>
      <c r="C171" s="24" t="s">
        <v>6</v>
      </c>
      <c r="D171" s="24" t="s">
        <v>7</v>
      </c>
      <c r="E171" s="24" t="s">
        <v>8</v>
      </c>
    </row>
    <row r="172" spans="2:5">
      <c r="B172" s="24" t="s">
        <v>9</v>
      </c>
      <c r="C172" s="25">
        <v>10245.959999999999</v>
      </c>
      <c r="D172" s="25">
        <v>10020.370000000001</v>
      </c>
      <c r="E172" s="24">
        <f>D189</f>
        <v>0</v>
      </c>
    </row>
    <row r="173" spans="2:5">
      <c r="B173" s="24" t="s">
        <v>10</v>
      </c>
      <c r="E173" s="24">
        <f>C172-E172</f>
        <v>10245.959999999999</v>
      </c>
    </row>
    <row r="175" spans="2:5">
      <c r="B175" s="24" t="s">
        <v>11</v>
      </c>
      <c r="D175" s="24" t="s">
        <v>12</v>
      </c>
    </row>
    <row r="189" spans="2:4">
      <c r="B189" s="24" t="s">
        <v>13</v>
      </c>
      <c r="D189" s="24">
        <f>SUM(D176:D188)</f>
        <v>0</v>
      </c>
    </row>
    <row r="191" spans="2:4">
      <c r="B191" s="24" t="s">
        <v>14</v>
      </c>
    </row>
    <row r="192" spans="2:4">
      <c r="B192" s="24" t="s">
        <v>15</v>
      </c>
      <c r="C192" s="24" t="s">
        <v>16</v>
      </c>
    </row>
    <row r="197" spans="2:5">
      <c r="C197" s="24" t="s">
        <v>0</v>
      </c>
    </row>
    <row r="198" spans="2:5">
      <c r="C198" s="24" t="s">
        <v>1</v>
      </c>
    </row>
    <row r="199" spans="2:5">
      <c r="B199" s="24" t="s">
        <v>2</v>
      </c>
    </row>
    <row r="200" spans="2:5">
      <c r="C200" s="24" t="s">
        <v>3</v>
      </c>
    </row>
    <row r="201" spans="2:5">
      <c r="B201" s="24" t="s">
        <v>4</v>
      </c>
      <c r="C201" s="24" t="s">
        <v>44</v>
      </c>
      <c r="D201" s="24">
        <v>20</v>
      </c>
    </row>
    <row r="204" spans="2:5">
      <c r="B204" s="24" t="s">
        <v>5</v>
      </c>
      <c r="C204" s="24" t="s">
        <v>6</v>
      </c>
      <c r="D204" s="24" t="s">
        <v>7</v>
      </c>
      <c r="E204" s="24" t="s">
        <v>8</v>
      </c>
    </row>
    <row r="205" spans="2:5">
      <c r="B205" s="24" t="s">
        <v>9</v>
      </c>
      <c r="C205" s="25">
        <v>19114.02</v>
      </c>
      <c r="D205" s="25">
        <v>18506</v>
      </c>
      <c r="E205" s="26">
        <f>D222</f>
        <v>1342.3504449299999</v>
      </c>
    </row>
    <row r="206" spans="2:5">
      <c r="B206" s="24" t="s">
        <v>10</v>
      </c>
      <c r="E206" s="26">
        <f>C205-E205</f>
        <v>17771.669555070002</v>
      </c>
    </row>
    <row r="208" spans="2:5">
      <c r="B208" s="24" t="s">
        <v>11</v>
      </c>
      <c r="D208" s="24" t="s">
        <v>12</v>
      </c>
    </row>
    <row r="210" spans="2:4">
      <c r="B210" s="24" t="s">
        <v>120</v>
      </c>
      <c r="D210" s="29">
        <v>1342.3504449299999</v>
      </c>
    </row>
    <row r="222" spans="2:4">
      <c r="B222" s="24" t="s">
        <v>13</v>
      </c>
      <c r="D222" s="26">
        <f>SUM(D209:D221)</f>
        <v>1342.3504449299999</v>
      </c>
    </row>
    <row r="224" spans="2:4">
      <c r="B224" s="24" t="s">
        <v>14</v>
      </c>
    </row>
    <row r="225" spans="2:5">
      <c r="B225" s="24" t="s">
        <v>15</v>
      </c>
      <c r="C225" s="24" t="s">
        <v>16</v>
      </c>
    </row>
    <row r="230" spans="2:5">
      <c r="C230" s="24" t="s">
        <v>0</v>
      </c>
    </row>
    <row r="231" spans="2:5">
      <c r="C231" s="24" t="s">
        <v>1</v>
      </c>
    </row>
    <row r="232" spans="2:5">
      <c r="B232" s="24" t="s">
        <v>2</v>
      </c>
    </row>
    <row r="233" spans="2:5">
      <c r="C233" s="24" t="s">
        <v>3</v>
      </c>
    </row>
    <row r="234" spans="2:5">
      <c r="B234" s="24" t="s">
        <v>4</v>
      </c>
      <c r="C234" s="24" t="s">
        <v>44</v>
      </c>
      <c r="D234" s="24">
        <v>22</v>
      </c>
    </row>
    <row r="237" spans="2:5">
      <c r="B237" s="24" t="s">
        <v>5</v>
      </c>
      <c r="C237" s="24" t="s">
        <v>6</v>
      </c>
      <c r="D237" s="24" t="s">
        <v>7</v>
      </c>
      <c r="E237" s="24" t="s">
        <v>8</v>
      </c>
    </row>
    <row r="238" spans="2:5">
      <c r="B238" s="24" t="s">
        <v>9</v>
      </c>
      <c r="C238" s="25">
        <v>87083.78</v>
      </c>
      <c r="D238" s="25">
        <v>92094.03</v>
      </c>
      <c r="E238" s="26">
        <f>D260</f>
        <v>13268.150355943999</v>
      </c>
    </row>
    <row r="239" spans="2:5">
      <c r="B239" s="24" t="s">
        <v>10</v>
      </c>
      <c r="E239" s="26">
        <f>C238-E238</f>
        <v>73815.629644055996</v>
      </c>
    </row>
    <row r="241" spans="2:4">
      <c r="B241" s="24" t="s">
        <v>11</v>
      </c>
      <c r="D241" s="24" t="s">
        <v>12</v>
      </c>
    </row>
    <row r="243" spans="2:4">
      <c r="B243" s="24" t="s">
        <v>120</v>
      </c>
      <c r="D243" s="29">
        <v>1033.950355944</v>
      </c>
    </row>
    <row r="244" spans="2:4">
      <c r="B244" s="24" t="s">
        <v>141</v>
      </c>
      <c r="D244" s="29">
        <v>1407.86</v>
      </c>
    </row>
    <row r="245" spans="2:4">
      <c r="B245" s="24" t="s">
        <v>219</v>
      </c>
      <c r="D245" s="29">
        <v>10826.34</v>
      </c>
    </row>
    <row r="260" spans="2:4">
      <c r="B260" s="24" t="s">
        <v>13</v>
      </c>
      <c r="D260" s="26">
        <f>SUM(D242:D259)</f>
        <v>13268.150355943999</v>
      </c>
    </row>
    <row r="262" spans="2:4">
      <c r="B262" s="24" t="s">
        <v>14</v>
      </c>
    </row>
    <row r="263" spans="2:4">
      <c r="B263" s="24" t="s">
        <v>15</v>
      </c>
      <c r="C263" s="24" t="s">
        <v>16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E1020"/>
  <sheetViews>
    <sheetView topLeftCell="A1001" workbookViewId="0">
      <selection activeCell="B988" sqref="B988:E1021"/>
    </sheetView>
  </sheetViews>
  <sheetFormatPr defaultRowHeight="15"/>
  <cols>
    <col min="1" max="1" width="9.140625" style="28"/>
    <col min="2" max="2" width="27.7109375" style="24" customWidth="1"/>
    <col min="3" max="3" width="18.7109375" style="24" customWidth="1"/>
    <col min="4" max="5" width="18.42578125" style="24" customWidth="1"/>
  </cols>
  <sheetData>
    <row r="2" spans="2:5">
      <c r="C2" s="24" t="s">
        <v>0</v>
      </c>
    </row>
    <row r="3" spans="2:5">
      <c r="C3" s="24" t="s">
        <v>1</v>
      </c>
    </row>
    <row r="4" spans="2:5">
      <c r="B4" s="24" t="s">
        <v>2</v>
      </c>
    </row>
    <row r="5" spans="2:5">
      <c r="C5" s="24" t="s">
        <v>3</v>
      </c>
    </row>
    <row r="6" spans="2:5">
      <c r="B6" s="24" t="s">
        <v>4</v>
      </c>
      <c r="C6" s="24" t="s">
        <v>46</v>
      </c>
      <c r="D6" s="24">
        <v>1</v>
      </c>
    </row>
    <row r="9" spans="2:5">
      <c r="B9" s="24" t="s">
        <v>5</v>
      </c>
      <c r="C9" s="24" t="s">
        <v>6</v>
      </c>
      <c r="D9" s="24" t="s">
        <v>7</v>
      </c>
      <c r="E9" s="24" t="s">
        <v>8</v>
      </c>
    </row>
    <row r="10" spans="2:5">
      <c r="B10" s="24" t="s">
        <v>9</v>
      </c>
      <c r="C10" s="25">
        <v>74366.3</v>
      </c>
      <c r="D10" s="25">
        <v>77052.28</v>
      </c>
      <c r="E10" s="26">
        <f>D27</f>
        <v>11224.34989935</v>
      </c>
    </row>
    <row r="11" spans="2:5">
      <c r="B11" s="24" t="s">
        <v>10</v>
      </c>
      <c r="E11" s="26">
        <f>C10-E10</f>
        <v>63141.950100650007</v>
      </c>
    </row>
    <row r="13" spans="2:5">
      <c r="B13" s="24" t="s">
        <v>11</v>
      </c>
      <c r="D13" s="24" t="s">
        <v>12</v>
      </c>
    </row>
    <row r="15" spans="2:5">
      <c r="B15" s="24" t="s">
        <v>127</v>
      </c>
      <c r="D15" s="29">
        <v>1186.12989935</v>
      </c>
    </row>
    <row r="16" spans="2:5">
      <c r="B16" s="24" t="s">
        <v>128</v>
      </c>
      <c r="D16" s="29"/>
    </row>
    <row r="17" spans="2:4">
      <c r="B17" s="24" t="s">
        <v>50</v>
      </c>
      <c r="D17" s="29">
        <v>8870</v>
      </c>
    </row>
    <row r="18" spans="2:4">
      <c r="B18" s="24" t="s">
        <v>36</v>
      </c>
      <c r="D18" s="29">
        <v>1168.22</v>
      </c>
    </row>
    <row r="27" spans="2:4">
      <c r="B27" s="24" t="s">
        <v>13</v>
      </c>
      <c r="D27" s="26">
        <f>SUM(D14:D26)</f>
        <v>11224.34989935</v>
      </c>
    </row>
    <row r="29" spans="2:4">
      <c r="B29" s="24" t="s">
        <v>14</v>
      </c>
    </row>
    <row r="30" spans="2:4">
      <c r="B30" s="24" t="s">
        <v>15</v>
      </c>
      <c r="C30" s="24" t="s">
        <v>16</v>
      </c>
    </row>
    <row r="34" spans="2:5">
      <c r="C34" s="24" t="s">
        <v>0</v>
      </c>
    </row>
    <row r="35" spans="2:5">
      <c r="C35" s="24" t="s">
        <v>1</v>
      </c>
    </row>
    <row r="36" spans="2:5">
      <c r="B36" s="24" t="s">
        <v>2</v>
      </c>
    </row>
    <row r="37" spans="2:5">
      <c r="C37" s="24" t="s">
        <v>3</v>
      </c>
    </row>
    <row r="38" spans="2:5">
      <c r="B38" s="24" t="s">
        <v>4</v>
      </c>
      <c r="C38" s="24" t="s">
        <v>46</v>
      </c>
      <c r="D38" s="24">
        <v>2</v>
      </c>
    </row>
    <row r="41" spans="2:5">
      <c r="B41" s="24" t="s">
        <v>5</v>
      </c>
      <c r="C41" s="24" t="s">
        <v>6</v>
      </c>
      <c r="D41" s="24" t="s">
        <v>7</v>
      </c>
      <c r="E41" s="24" t="s">
        <v>8</v>
      </c>
    </row>
    <row r="42" spans="2:5">
      <c r="B42" s="24" t="s">
        <v>9</v>
      </c>
      <c r="C42" s="25">
        <v>109686.39999999999</v>
      </c>
      <c r="D42" s="25">
        <v>109718.89</v>
      </c>
      <c r="E42" s="26">
        <f>D62</f>
        <v>21197.26987991</v>
      </c>
    </row>
    <row r="43" spans="2:5">
      <c r="B43" s="24" t="s">
        <v>10</v>
      </c>
      <c r="E43" s="26">
        <f>C42-E42</f>
        <v>88489.130120089991</v>
      </c>
    </row>
    <row r="45" spans="2:5">
      <c r="B45" s="24" t="s">
        <v>11</v>
      </c>
      <c r="D45" s="24" t="s">
        <v>12</v>
      </c>
    </row>
    <row r="47" spans="2:5">
      <c r="B47" s="24" t="s">
        <v>141</v>
      </c>
      <c r="D47" s="29">
        <v>1407.85987991</v>
      </c>
    </row>
    <row r="48" spans="2:5">
      <c r="B48" s="24" t="s">
        <v>141</v>
      </c>
      <c r="D48" s="29">
        <v>1407.86</v>
      </c>
    </row>
    <row r="49" spans="2:4">
      <c r="B49" s="24" t="s">
        <v>220</v>
      </c>
      <c r="D49" s="29">
        <v>310.55</v>
      </c>
    </row>
    <row r="50" spans="2:4" ht="30">
      <c r="B50" s="27" t="s">
        <v>221</v>
      </c>
      <c r="D50" s="29">
        <v>18071</v>
      </c>
    </row>
    <row r="62" spans="2:4">
      <c r="B62" s="24" t="s">
        <v>13</v>
      </c>
      <c r="D62" s="26">
        <f>SUM(D46:D61)</f>
        <v>21197.26987991</v>
      </c>
    </row>
    <row r="64" spans="2:4">
      <c r="B64" s="24" t="s">
        <v>14</v>
      </c>
    </row>
    <row r="65" spans="2:5">
      <c r="B65" s="24" t="s">
        <v>15</v>
      </c>
      <c r="C65" s="24" t="s">
        <v>16</v>
      </c>
    </row>
    <row r="70" spans="2:5">
      <c r="C70" s="24" t="s">
        <v>0</v>
      </c>
    </row>
    <row r="71" spans="2:5">
      <c r="C71" s="24" t="s">
        <v>1</v>
      </c>
    </row>
    <row r="72" spans="2:5">
      <c r="B72" s="24" t="s">
        <v>2</v>
      </c>
    </row>
    <row r="73" spans="2:5">
      <c r="C73" s="24" t="s">
        <v>3</v>
      </c>
    </row>
    <row r="74" spans="2:5">
      <c r="B74" s="24" t="s">
        <v>4</v>
      </c>
      <c r="C74" s="24" t="s">
        <v>46</v>
      </c>
      <c r="D74" s="24">
        <v>4</v>
      </c>
    </row>
    <row r="77" spans="2:5">
      <c r="B77" s="24" t="s">
        <v>5</v>
      </c>
      <c r="C77" s="24" t="s">
        <v>6</v>
      </c>
      <c r="D77" s="24" t="s">
        <v>7</v>
      </c>
      <c r="E77" s="24" t="s">
        <v>8</v>
      </c>
    </row>
    <row r="78" spans="2:5">
      <c r="B78" s="24" t="s">
        <v>9</v>
      </c>
      <c r="C78" s="25">
        <v>75969.039999999994</v>
      </c>
      <c r="D78" s="25">
        <v>78002.850000000006</v>
      </c>
      <c r="E78" s="24">
        <f>D97</f>
        <v>9214.7099999999991</v>
      </c>
    </row>
    <row r="79" spans="2:5">
      <c r="B79" s="24" t="s">
        <v>10</v>
      </c>
      <c r="E79" s="24">
        <f>C78-E78</f>
        <v>66754.329999999987</v>
      </c>
    </row>
    <row r="81" spans="2:4">
      <c r="B81" s="24" t="s">
        <v>11</v>
      </c>
      <c r="D81" s="24" t="s">
        <v>12</v>
      </c>
    </row>
    <row r="83" spans="2:4">
      <c r="B83" s="25" t="s">
        <v>222</v>
      </c>
      <c r="D83" s="25">
        <v>4893.03</v>
      </c>
    </row>
    <row r="84" spans="2:4">
      <c r="B84" s="25" t="s">
        <v>174</v>
      </c>
      <c r="D84" s="25">
        <v>1772.1</v>
      </c>
    </row>
    <row r="85" spans="2:4">
      <c r="B85" s="25" t="s">
        <v>175</v>
      </c>
      <c r="D85" s="25"/>
    </row>
    <row r="86" spans="2:4">
      <c r="B86" s="25" t="s">
        <v>223</v>
      </c>
      <c r="D86" s="25">
        <v>2549.58</v>
      </c>
    </row>
    <row r="97" spans="2:5">
      <c r="B97" s="24" t="s">
        <v>13</v>
      </c>
      <c r="D97" s="24">
        <f>SUM(D82:D96)</f>
        <v>9214.7099999999991</v>
      </c>
    </row>
    <row r="99" spans="2:5">
      <c r="B99" s="24" t="s">
        <v>14</v>
      </c>
    </row>
    <row r="100" spans="2:5">
      <c r="B100" s="24" t="s">
        <v>15</v>
      </c>
      <c r="C100" s="24" t="s">
        <v>16</v>
      </c>
    </row>
    <row r="105" spans="2:5">
      <c r="C105" s="24" t="s">
        <v>0</v>
      </c>
    </row>
    <row r="106" spans="2:5">
      <c r="C106" s="24" t="s">
        <v>1</v>
      </c>
    </row>
    <row r="107" spans="2:5">
      <c r="B107" s="24" t="s">
        <v>2</v>
      </c>
    </row>
    <row r="108" spans="2:5">
      <c r="C108" s="24" t="s">
        <v>3</v>
      </c>
    </row>
    <row r="109" spans="2:5">
      <c r="B109" s="24" t="s">
        <v>4</v>
      </c>
      <c r="C109" s="24" t="s">
        <v>46</v>
      </c>
      <c r="D109" s="24">
        <v>5</v>
      </c>
    </row>
    <row r="112" spans="2:5">
      <c r="B112" s="24" t="s">
        <v>5</v>
      </c>
      <c r="C112" s="24" t="s">
        <v>6</v>
      </c>
      <c r="D112" s="24" t="s">
        <v>7</v>
      </c>
      <c r="E112" s="24" t="s">
        <v>8</v>
      </c>
    </row>
    <row r="113" spans="2:5">
      <c r="B113" s="24" t="s">
        <v>9</v>
      </c>
      <c r="C113" s="25">
        <v>74854.3</v>
      </c>
      <c r="D113" s="25">
        <v>71471.649999999994</v>
      </c>
      <c r="E113" s="26">
        <f>D133</f>
        <v>90997.454659964002</v>
      </c>
    </row>
    <row r="114" spans="2:5">
      <c r="B114" s="24" t="s">
        <v>10</v>
      </c>
      <c r="E114" s="26">
        <f>C113-E113</f>
        <v>-16143.154659963999</v>
      </c>
    </row>
    <row r="116" spans="2:5">
      <c r="B116" s="24" t="s">
        <v>11</v>
      </c>
      <c r="D116" s="24" t="s">
        <v>12</v>
      </c>
    </row>
    <row r="118" spans="2:5">
      <c r="B118" s="24" t="s">
        <v>47</v>
      </c>
      <c r="D118" s="29">
        <v>398.46042434000003</v>
      </c>
    </row>
    <row r="119" spans="2:5">
      <c r="B119" s="24" t="s">
        <v>47</v>
      </c>
      <c r="D119" s="29">
        <v>1365.67387968</v>
      </c>
    </row>
    <row r="120" spans="2:5">
      <c r="B120" s="24" t="s">
        <v>172</v>
      </c>
      <c r="D120" s="29"/>
    </row>
    <row r="121" spans="2:5">
      <c r="B121" s="24" t="s">
        <v>168</v>
      </c>
      <c r="D121" s="29">
        <v>81825</v>
      </c>
    </row>
    <row r="122" spans="2:5">
      <c r="B122" s="24" t="s">
        <v>120</v>
      </c>
      <c r="D122" s="29">
        <v>1233.6003559440001</v>
      </c>
    </row>
    <row r="123" spans="2:5">
      <c r="B123" s="24" t="s">
        <v>224</v>
      </c>
      <c r="D123" s="29">
        <v>5666.67</v>
      </c>
    </row>
    <row r="124" spans="2:5">
      <c r="B124" s="24" t="s">
        <v>206</v>
      </c>
      <c r="D124" s="29"/>
    </row>
    <row r="125" spans="2:5">
      <c r="B125" s="24" t="s">
        <v>225</v>
      </c>
      <c r="D125" s="29"/>
    </row>
    <row r="126" spans="2:5">
      <c r="B126" s="24" t="s">
        <v>176</v>
      </c>
      <c r="D126" s="29">
        <v>508.05</v>
      </c>
    </row>
    <row r="133" spans="2:4">
      <c r="B133" s="24" t="s">
        <v>13</v>
      </c>
      <c r="D133" s="26">
        <f>SUM(D117:D132)</f>
        <v>90997.454659964002</v>
      </c>
    </row>
    <row r="135" spans="2:4">
      <c r="B135" s="24" t="s">
        <v>14</v>
      </c>
    </row>
    <row r="136" spans="2:4">
      <c r="B136" s="24" t="s">
        <v>15</v>
      </c>
      <c r="C136" s="24" t="s">
        <v>16</v>
      </c>
    </row>
    <row r="141" spans="2:4">
      <c r="C141" s="24" t="s">
        <v>0</v>
      </c>
    </row>
    <row r="142" spans="2:4">
      <c r="C142" s="24" t="s">
        <v>1</v>
      </c>
    </row>
    <row r="143" spans="2:4">
      <c r="B143" s="24" t="s">
        <v>2</v>
      </c>
    </row>
    <row r="144" spans="2:4">
      <c r="C144" s="24" t="s">
        <v>3</v>
      </c>
    </row>
    <row r="145" spans="2:5">
      <c r="B145" s="24" t="s">
        <v>4</v>
      </c>
      <c r="C145" s="24" t="s">
        <v>46</v>
      </c>
      <c r="D145" s="24">
        <v>6</v>
      </c>
    </row>
    <row r="148" spans="2:5">
      <c r="B148" s="24" t="s">
        <v>5</v>
      </c>
      <c r="C148" s="24" t="s">
        <v>6</v>
      </c>
      <c r="D148" s="24" t="s">
        <v>7</v>
      </c>
      <c r="E148" s="24" t="s">
        <v>8</v>
      </c>
    </row>
    <row r="149" spans="2:5">
      <c r="B149" s="24" t="s">
        <v>9</v>
      </c>
      <c r="C149" s="25">
        <v>68301.23</v>
      </c>
      <c r="D149" s="25">
        <v>65665.37</v>
      </c>
      <c r="E149" s="24">
        <f>D169</f>
        <v>1572.4</v>
      </c>
    </row>
    <row r="150" spans="2:5">
      <c r="B150" s="24" t="s">
        <v>10</v>
      </c>
      <c r="E150" s="24">
        <f>C149-E149</f>
        <v>66728.83</v>
      </c>
    </row>
    <row r="152" spans="2:5">
      <c r="B152" s="24" t="s">
        <v>11</v>
      </c>
      <c r="D152" s="24" t="s">
        <v>12</v>
      </c>
    </row>
    <row r="154" spans="2:5">
      <c r="B154" s="24" t="s">
        <v>120</v>
      </c>
      <c r="D154" s="24">
        <v>1572.4</v>
      </c>
    </row>
    <row r="169" spans="2:4">
      <c r="B169" s="24" t="s">
        <v>13</v>
      </c>
      <c r="D169" s="24">
        <f>SUM(D153:D168)</f>
        <v>1572.4</v>
      </c>
    </row>
    <row r="171" spans="2:4">
      <c r="B171" s="24" t="s">
        <v>14</v>
      </c>
    </row>
    <row r="172" spans="2:4">
      <c r="B172" s="24" t="s">
        <v>15</v>
      </c>
      <c r="C172" s="24" t="s">
        <v>16</v>
      </c>
    </row>
    <row r="176" spans="2:4">
      <c r="C176" s="24" t="s">
        <v>0</v>
      </c>
    </row>
    <row r="177" spans="2:5">
      <c r="C177" s="24" t="s">
        <v>1</v>
      </c>
    </row>
    <row r="178" spans="2:5">
      <c r="B178" s="24" t="s">
        <v>2</v>
      </c>
    </row>
    <row r="179" spans="2:5">
      <c r="C179" s="24" t="s">
        <v>3</v>
      </c>
    </row>
    <row r="180" spans="2:5">
      <c r="B180" s="24" t="s">
        <v>4</v>
      </c>
      <c r="C180" s="24" t="s">
        <v>46</v>
      </c>
      <c r="D180" s="24">
        <v>7</v>
      </c>
    </row>
    <row r="183" spans="2:5">
      <c r="B183" s="24" t="s">
        <v>5</v>
      </c>
      <c r="C183" s="24" t="s">
        <v>6</v>
      </c>
      <c r="D183" s="24" t="s">
        <v>7</v>
      </c>
      <c r="E183" s="24" t="s">
        <v>8</v>
      </c>
    </row>
    <row r="184" spans="2:5">
      <c r="B184" s="24" t="s">
        <v>9</v>
      </c>
      <c r="C184" s="25">
        <v>20032.900000000001</v>
      </c>
      <c r="D184" s="25">
        <v>17467.060000000001</v>
      </c>
      <c r="E184" s="26">
        <f>D204</f>
        <v>23505.37</v>
      </c>
    </row>
    <row r="185" spans="2:5">
      <c r="B185" s="24" t="s">
        <v>10</v>
      </c>
      <c r="E185" s="24">
        <f>C184-E184</f>
        <v>-3472.4699999999975</v>
      </c>
    </row>
    <row r="187" spans="2:5">
      <c r="B187" s="24" t="s">
        <v>11</v>
      </c>
      <c r="D187" s="24" t="s">
        <v>12</v>
      </c>
    </row>
    <row r="189" spans="2:5">
      <c r="B189" s="24" t="s">
        <v>226</v>
      </c>
      <c r="D189" s="29">
        <v>2093.37</v>
      </c>
    </row>
    <row r="190" spans="2:5">
      <c r="B190" s="24" t="s">
        <v>227</v>
      </c>
      <c r="D190" s="29">
        <v>13822</v>
      </c>
    </row>
    <row r="191" spans="2:5">
      <c r="B191" s="24" t="s">
        <v>228</v>
      </c>
      <c r="D191" s="29">
        <v>7590</v>
      </c>
    </row>
    <row r="204" spans="2:4">
      <c r="B204" s="24" t="s">
        <v>13</v>
      </c>
      <c r="D204" s="26">
        <f>SUM(D189:D203)</f>
        <v>23505.37</v>
      </c>
    </row>
    <row r="206" spans="2:4">
      <c r="B206" s="24" t="s">
        <v>14</v>
      </c>
    </row>
    <row r="207" spans="2:4">
      <c r="B207" s="24" t="s">
        <v>15</v>
      </c>
      <c r="C207" s="24" t="s">
        <v>16</v>
      </c>
    </row>
    <row r="213" spans="2:5">
      <c r="C213" s="24" t="s">
        <v>0</v>
      </c>
    </row>
    <row r="214" spans="2:5">
      <c r="C214" s="24" t="s">
        <v>1</v>
      </c>
    </row>
    <row r="215" spans="2:5">
      <c r="B215" s="24" t="s">
        <v>2</v>
      </c>
    </row>
    <row r="216" spans="2:5">
      <c r="C216" s="24" t="s">
        <v>3</v>
      </c>
    </row>
    <row r="217" spans="2:5">
      <c r="B217" s="24" t="s">
        <v>4</v>
      </c>
      <c r="C217" s="24" t="s">
        <v>46</v>
      </c>
      <c r="D217" s="24">
        <v>9</v>
      </c>
    </row>
    <row r="220" spans="2:5">
      <c r="B220" s="24" t="s">
        <v>5</v>
      </c>
      <c r="C220" s="24" t="s">
        <v>6</v>
      </c>
      <c r="D220" s="24" t="s">
        <v>7</v>
      </c>
      <c r="E220" s="24" t="s">
        <v>8</v>
      </c>
    </row>
    <row r="221" spans="2:5">
      <c r="B221" s="24" t="s">
        <v>9</v>
      </c>
      <c r="C221" s="25">
        <v>19628.080000000002</v>
      </c>
      <c r="D221" s="25">
        <v>21388.080000000002</v>
      </c>
      <c r="E221" s="24">
        <f>D241</f>
        <v>13822</v>
      </c>
    </row>
    <row r="222" spans="2:5">
      <c r="B222" s="24" t="s">
        <v>10</v>
      </c>
      <c r="E222" s="24">
        <f>C221-E221</f>
        <v>5806.0800000000017</v>
      </c>
    </row>
    <row r="224" spans="2:5">
      <c r="B224" s="24" t="s">
        <v>11</v>
      </c>
      <c r="D224" s="24" t="s">
        <v>12</v>
      </c>
    </row>
    <row r="226" spans="2:4">
      <c r="B226" s="24" t="s">
        <v>227</v>
      </c>
      <c r="D226" s="25">
        <v>13822</v>
      </c>
    </row>
    <row r="241" spans="2:5">
      <c r="B241" s="24" t="s">
        <v>13</v>
      </c>
      <c r="D241" s="24">
        <f>SUM(D226:D240)</f>
        <v>13822</v>
      </c>
    </row>
    <row r="243" spans="2:5">
      <c r="B243" s="24" t="s">
        <v>14</v>
      </c>
    </row>
    <row r="244" spans="2:5">
      <c r="B244" s="24" t="s">
        <v>15</v>
      </c>
      <c r="C244" s="24" t="s">
        <v>16</v>
      </c>
    </row>
    <row r="249" spans="2:5">
      <c r="C249" s="24" t="s">
        <v>0</v>
      </c>
    </row>
    <row r="250" spans="2:5">
      <c r="C250" s="24" t="s">
        <v>1</v>
      </c>
    </row>
    <row r="251" spans="2:5">
      <c r="B251" s="24" t="s">
        <v>2</v>
      </c>
    </row>
    <row r="252" spans="2:5">
      <c r="C252" s="24" t="s">
        <v>3</v>
      </c>
    </row>
    <row r="253" spans="2:5">
      <c r="B253" s="24" t="s">
        <v>4</v>
      </c>
      <c r="C253" s="24" t="s">
        <v>46</v>
      </c>
      <c r="D253" s="24">
        <v>10</v>
      </c>
    </row>
    <row r="256" spans="2:5">
      <c r="B256" s="24" t="s">
        <v>5</v>
      </c>
      <c r="C256" s="24" t="s">
        <v>6</v>
      </c>
      <c r="D256" s="24" t="s">
        <v>7</v>
      </c>
      <c r="E256" s="24" t="s">
        <v>8</v>
      </c>
    </row>
    <row r="257" spans="2:5">
      <c r="B257" s="24" t="s">
        <v>9</v>
      </c>
      <c r="C257" s="25">
        <v>19675.64</v>
      </c>
      <c r="D257" s="25">
        <v>21102.53</v>
      </c>
      <c r="E257" s="26">
        <f>D278</f>
        <v>6034.3003559440003</v>
      </c>
    </row>
    <row r="258" spans="2:5">
      <c r="B258" s="24" t="s">
        <v>10</v>
      </c>
      <c r="E258" s="26">
        <f>C257-E257</f>
        <v>13641.339644055999</v>
      </c>
    </row>
    <row r="260" spans="2:5">
      <c r="B260" s="24" t="s">
        <v>11</v>
      </c>
      <c r="D260" s="24" t="s">
        <v>12</v>
      </c>
    </row>
    <row r="262" spans="2:5">
      <c r="B262" s="24" t="s">
        <v>229</v>
      </c>
      <c r="D262" s="29">
        <v>5200</v>
      </c>
    </row>
    <row r="263" spans="2:5">
      <c r="B263" s="24" t="s">
        <v>120</v>
      </c>
      <c r="D263" s="29">
        <v>834.30035594399999</v>
      </c>
    </row>
    <row r="278" spans="2:4">
      <c r="B278" s="24" t="s">
        <v>13</v>
      </c>
      <c r="D278" s="26">
        <f>SUM(D261:D277)</f>
        <v>6034.3003559440003</v>
      </c>
    </row>
    <row r="280" spans="2:4">
      <c r="B280" s="24" t="s">
        <v>14</v>
      </c>
    </row>
    <row r="281" spans="2:4">
      <c r="B281" s="24" t="s">
        <v>15</v>
      </c>
      <c r="C281" s="24" t="s">
        <v>16</v>
      </c>
    </row>
    <row r="287" spans="2:4">
      <c r="C287" s="24" t="s">
        <v>0</v>
      </c>
    </row>
    <row r="288" spans="2:4">
      <c r="C288" s="24" t="s">
        <v>1</v>
      </c>
    </row>
    <row r="289" spans="2:5">
      <c r="B289" s="24" t="s">
        <v>2</v>
      </c>
    </row>
    <row r="290" spans="2:5">
      <c r="C290" s="24" t="s">
        <v>3</v>
      </c>
    </row>
    <row r="291" spans="2:5">
      <c r="B291" s="24" t="s">
        <v>4</v>
      </c>
      <c r="C291" s="24" t="s">
        <v>46</v>
      </c>
      <c r="D291" s="24">
        <v>11</v>
      </c>
    </row>
    <row r="294" spans="2:5">
      <c r="B294" s="24" t="s">
        <v>5</v>
      </c>
      <c r="C294" s="24" t="s">
        <v>6</v>
      </c>
      <c r="D294" s="24" t="s">
        <v>7</v>
      </c>
      <c r="E294" s="24" t="s">
        <v>8</v>
      </c>
    </row>
    <row r="295" spans="2:5">
      <c r="B295" s="24" t="s">
        <v>9</v>
      </c>
      <c r="C295" s="25">
        <v>20605.5</v>
      </c>
      <c r="D295" s="25">
        <v>19578.650000000001</v>
      </c>
      <c r="E295" s="24">
        <f>D312</f>
        <v>3779.54</v>
      </c>
    </row>
    <row r="296" spans="2:5">
      <c r="B296" s="24" t="s">
        <v>10</v>
      </c>
      <c r="E296" s="24">
        <f>C295-E295</f>
        <v>16825.96</v>
      </c>
    </row>
    <row r="298" spans="2:5">
      <c r="B298" s="24" t="s">
        <v>11</v>
      </c>
      <c r="D298" s="24" t="s">
        <v>12</v>
      </c>
    </row>
    <row r="300" spans="2:5">
      <c r="B300" s="24" t="s">
        <v>230</v>
      </c>
      <c r="D300" s="25">
        <v>2581.0700000000002</v>
      </c>
    </row>
    <row r="301" spans="2:5">
      <c r="B301" s="24" t="s">
        <v>36</v>
      </c>
      <c r="D301" s="25">
        <v>1198.47</v>
      </c>
    </row>
    <row r="312" spans="2:4">
      <c r="B312" s="24" t="s">
        <v>13</v>
      </c>
      <c r="D312" s="24">
        <f>SUM(D299:D311)</f>
        <v>3779.54</v>
      </c>
    </row>
    <row r="314" spans="2:4">
      <c r="B314" s="24" t="s">
        <v>14</v>
      </c>
    </row>
    <row r="315" spans="2:4">
      <c r="B315" s="24" t="s">
        <v>15</v>
      </c>
      <c r="C315" s="24" t="s">
        <v>16</v>
      </c>
    </row>
    <row r="320" spans="2:4">
      <c r="C320" s="24" t="s">
        <v>0</v>
      </c>
    </row>
    <row r="321" spans="2:5">
      <c r="C321" s="24" t="s">
        <v>1</v>
      </c>
    </row>
    <row r="322" spans="2:5">
      <c r="B322" s="24" t="s">
        <v>2</v>
      </c>
    </row>
    <row r="323" spans="2:5">
      <c r="C323" s="24" t="s">
        <v>3</v>
      </c>
    </row>
    <row r="324" spans="2:5">
      <c r="B324" s="24" t="s">
        <v>4</v>
      </c>
      <c r="C324" s="24" t="s">
        <v>46</v>
      </c>
      <c r="D324" s="24">
        <v>12</v>
      </c>
    </row>
    <row r="327" spans="2:5">
      <c r="B327" s="24" t="s">
        <v>5</v>
      </c>
      <c r="C327" s="24" t="s">
        <v>6</v>
      </c>
      <c r="D327" s="24" t="s">
        <v>7</v>
      </c>
      <c r="E327" s="24" t="s">
        <v>8</v>
      </c>
    </row>
    <row r="328" spans="2:5">
      <c r="B328" s="24" t="s">
        <v>9</v>
      </c>
      <c r="C328" s="25">
        <v>20378.62</v>
      </c>
      <c r="D328" s="25">
        <v>20216.7</v>
      </c>
      <c r="E328" s="24">
        <f>D345</f>
        <v>22810.22</v>
      </c>
    </row>
    <row r="329" spans="2:5">
      <c r="B329" s="24" t="s">
        <v>10</v>
      </c>
      <c r="E329" s="24">
        <f>C328-E328</f>
        <v>-2431.6000000000022</v>
      </c>
    </row>
    <row r="331" spans="2:5">
      <c r="B331" s="24" t="s">
        <v>11</v>
      </c>
      <c r="D331" s="24" t="s">
        <v>12</v>
      </c>
    </row>
    <row r="333" spans="2:5">
      <c r="B333" s="24" t="s">
        <v>231</v>
      </c>
      <c r="D333" s="25">
        <v>22810.22</v>
      </c>
    </row>
    <row r="345" spans="2:4">
      <c r="B345" s="24" t="s">
        <v>13</v>
      </c>
      <c r="D345" s="24">
        <f>SUM(D332:D344)</f>
        <v>22810.22</v>
      </c>
    </row>
    <row r="347" spans="2:4">
      <c r="B347" s="24" t="s">
        <v>14</v>
      </c>
    </row>
    <row r="348" spans="2:4">
      <c r="B348" s="24" t="s">
        <v>15</v>
      </c>
      <c r="C348" s="24" t="s">
        <v>16</v>
      </c>
    </row>
    <row r="355" spans="2:5">
      <c r="C355" s="24" t="s">
        <v>0</v>
      </c>
    </row>
    <row r="356" spans="2:5">
      <c r="C356" s="24" t="s">
        <v>1</v>
      </c>
    </row>
    <row r="357" spans="2:5">
      <c r="B357" s="24" t="s">
        <v>2</v>
      </c>
    </row>
    <row r="358" spans="2:5">
      <c r="C358" s="24" t="s">
        <v>3</v>
      </c>
    </row>
    <row r="359" spans="2:5">
      <c r="B359" s="24" t="s">
        <v>4</v>
      </c>
      <c r="C359" s="24" t="s">
        <v>46</v>
      </c>
      <c r="D359" s="24">
        <v>13</v>
      </c>
    </row>
    <row r="362" spans="2:5">
      <c r="B362" s="24" t="s">
        <v>5</v>
      </c>
      <c r="C362" s="24" t="s">
        <v>6</v>
      </c>
      <c r="D362" s="24" t="s">
        <v>7</v>
      </c>
      <c r="E362" s="24" t="s">
        <v>8</v>
      </c>
    </row>
    <row r="363" spans="2:5">
      <c r="B363" s="24" t="s">
        <v>9</v>
      </c>
      <c r="C363" s="25">
        <v>20529.88</v>
      </c>
      <c r="D363" s="25">
        <v>20470.47</v>
      </c>
      <c r="E363" s="24">
        <f>D380</f>
        <v>0</v>
      </c>
    </row>
    <row r="364" spans="2:5">
      <c r="B364" s="24" t="s">
        <v>10</v>
      </c>
      <c r="E364" s="24">
        <f>C363-E363</f>
        <v>20529.88</v>
      </c>
    </row>
    <row r="366" spans="2:5">
      <c r="B366" s="24" t="s">
        <v>11</v>
      </c>
      <c r="D366" s="24" t="s">
        <v>12</v>
      </c>
    </row>
    <row r="380" spans="2:4">
      <c r="B380" s="24" t="s">
        <v>13</v>
      </c>
      <c r="D380" s="24">
        <f>SUM(D367:D379)</f>
        <v>0</v>
      </c>
    </row>
    <row r="382" spans="2:4">
      <c r="B382" s="24" t="s">
        <v>14</v>
      </c>
    </row>
    <row r="383" spans="2:4">
      <c r="B383" s="24" t="s">
        <v>15</v>
      </c>
      <c r="C383" s="24" t="s">
        <v>16</v>
      </c>
    </row>
    <row r="387" spans="2:5">
      <c r="C387" s="24" t="s">
        <v>0</v>
      </c>
    </row>
    <row r="388" spans="2:5">
      <c r="C388" s="24" t="s">
        <v>1</v>
      </c>
    </row>
    <row r="389" spans="2:5">
      <c r="B389" s="24" t="s">
        <v>2</v>
      </c>
    </row>
    <row r="390" spans="2:5">
      <c r="C390" s="24" t="s">
        <v>3</v>
      </c>
    </row>
    <row r="391" spans="2:5">
      <c r="B391" s="24" t="s">
        <v>4</v>
      </c>
      <c r="C391" s="24" t="s">
        <v>46</v>
      </c>
      <c r="D391" s="24">
        <v>14</v>
      </c>
    </row>
    <row r="394" spans="2:5">
      <c r="B394" s="24" t="s">
        <v>5</v>
      </c>
      <c r="C394" s="24" t="s">
        <v>6</v>
      </c>
      <c r="D394" s="24" t="s">
        <v>7</v>
      </c>
      <c r="E394" s="24" t="s">
        <v>8</v>
      </c>
    </row>
    <row r="395" spans="2:5">
      <c r="B395" s="24" t="s">
        <v>9</v>
      </c>
      <c r="C395" s="25">
        <v>30043.08</v>
      </c>
      <c r="D395" s="25">
        <v>28361.41</v>
      </c>
      <c r="E395" s="24">
        <f>D412</f>
        <v>16678.099999999999</v>
      </c>
    </row>
    <row r="396" spans="2:5">
      <c r="B396" s="24" t="s">
        <v>10</v>
      </c>
      <c r="E396" s="24">
        <f>C395-E395</f>
        <v>13364.980000000003</v>
      </c>
    </row>
    <row r="398" spans="2:5">
      <c r="B398" s="24" t="s">
        <v>11</v>
      </c>
      <c r="D398" s="24" t="s">
        <v>12</v>
      </c>
    </row>
    <row r="400" spans="2:5">
      <c r="B400" s="24" t="s">
        <v>232</v>
      </c>
      <c r="D400" s="25">
        <v>6491.77</v>
      </c>
    </row>
    <row r="401" spans="2:4">
      <c r="B401" s="24" t="s">
        <v>233</v>
      </c>
      <c r="D401" s="25">
        <v>3172.97</v>
      </c>
    </row>
    <row r="402" spans="2:4">
      <c r="B402" s="24" t="s">
        <v>234</v>
      </c>
      <c r="D402" s="25">
        <v>4683</v>
      </c>
    </row>
    <row r="403" spans="2:4" ht="45">
      <c r="B403" s="27" t="s">
        <v>235</v>
      </c>
      <c r="D403" s="25">
        <v>2330.36</v>
      </c>
    </row>
    <row r="412" spans="2:4">
      <c r="B412" s="24" t="s">
        <v>13</v>
      </c>
      <c r="D412" s="24">
        <f>SUM(D399:D411)</f>
        <v>16678.099999999999</v>
      </c>
    </row>
    <row r="414" spans="2:4">
      <c r="B414" s="24" t="s">
        <v>14</v>
      </c>
    </row>
    <row r="415" spans="2:4">
      <c r="B415" s="24" t="s">
        <v>15</v>
      </c>
      <c r="C415" s="24" t="s">
        <v>16</v>
      </c>
    </row>
    <row r="421" spans="2:5">
      <c r="C421" s="24" t="s">
        <v>0</v>
      </c>
    </row>
    <row r="422" spans="2:5">
      <c r="C422" s="24" t="s">
        <v>1</v>
      </c>
    </row>
    <row r="423" spans="2:5">
      <c r="B423" s="24" t="s">
        <v>2</v>
      </c>
    </row>
    <row r="424" spans="2:5">
      <c r="C424" s="24" t="s">
        <v>3</v>
      </c>
    </row>
    <row r="425" spans="2:5">
      <c r="B425" s="24" t="s">
        <v>4</v>
      </c>
      <c r="C425" s="24" t="s">
        <v>46</v>
      </c>
      <c r="D425" s="24">
        <v>15</v>
      </c>
    </row>
    <row r="428" spans="2:5">
      <c r="B428" s="24" t="s">
        <v>5</v>
      </c>
      <c r="C428" s="24" t="s">
        <v>6</v>
      </c>
      <c r="D428" s="24" t="s">
        <v>7</v>
      </c>
      <c r="E428" s="24" t="s">
        <v>8</v>
      </c>
    </row>
    <row r="429" spans="2:5">
      <c r="B429" s="24" t="s">
        <v>9</v>
      </c>
      <c r="C429" s="25">
        <v>16064.88</v>
      </c>
      <c r="D429" s="25">
        <v>16603.349999999999</v>
      </c>
      <c r="E429" s="24">
        <v>0</v>
      </c>
    </row>
    <row r="430" spans="2:5">
      <c r="B430" s="24" t="s">
        <v>10</v>
      </c>
      <c r="E430" s="24">
        <f>C429-E429</f>
        <v>16064.88</v>
      </c>
    </row>
    <row r="432" spans="2:5">
      <c r="B432" s="24" t="s">
        <v>11</v>
      </c>
      <c r="D432" s="24" t="s">
        <v>12</v>
      </c>
    </row>
    <row r="446" spans="2:4">
      <c r="B446" s="24" t="s">
        <v>13</v>
      </c>
      <c r="D446" s="24">
        <f>SUM(D433:D445)</f>
        <v>0</v>
      </c>
    </row>
    <row r="448" spans="2:4">
      <c r="B448" s="24" t="s">
        <v>14</v>
      </c>
    </row>
    <row r="449" spans="2:5">
      <c r="B449" s="24" t="s">
        <v>15</v>
      </c>
      <c r="C449" s="24" t="s">
        <v>16</v>
      </c>
    </row>
    <row r="455" spans="2:5">
      <c r="C455" s="24" t="s">
        <v>0</v>
      </c>
    </row>
    <row r="456" spans="2:5">
      <c r="C456" s="24" t="s">
        <v>1</v>
      </c>
    </row>
    <row r="457" spans="2:5">
      <c r="B457" s="24" t="s">
        <v>2</v>
      </c>
    </row>
    <row r="458" spans="2:5">
      <c r="C458" s="24" t="s">
        <v>3</v>
      </c>
    </row>
    <row r="459" spans="2:5">
      <c r="B459" s="24" t="s">
        <v>4</v>
      </c>
      <c r="C459" s="24" t="s">
        <v>46</v>
      </c>
      <c r="D459" s="24">
        <v>16</v>
      </c>
    </row>
    <row r="462" spans="2:5">
      <c r="B462" s="24" t="s">
        <v>5</v>
      </c>
      <c r="C462" s="24" t="s">
        <v>6</v>
      </c>
      <c r="D462" s="24" t="s">
        <v>7</v>
      </c>
      <c r="E462" s="24" t="s">
        <v>8</v>
      </c>
    </row>
    <row r="463" spans="2:5">
      <c r="B463" s="24" t="s">
        <v>9</v>
      </c>
      <c r="C463" s="25">
        <v>16471.439999999999</v>
      </c>
      <c r="D463" s="25">
        <v>13345.27</v>
      </c>
      <c r="E463" s="24">
        <f>D481</f>
        <v>0</v>
      </c>
    </row>
    <row r="464" spans="2:5">
      <c r="B464" s="24" t="s">
        <v>10</v>
      </c>
      <c r="E464" s="24">
        <f>C463-E463</f>
        <v>16471.439999999999</v>
      </c>
    </row>
    <row r="466" spans="2:4">
      <c r="B466" s="24" t="s">
        <v>11</v>
      </c>
      <c r="D466" s="24" t="s">
        <v>12</v>
      </c>
    </row>
    <row r="481" spans="2:4">
      <c r="B481" s="24" t="s">
        <v>13</v>
      </c>
      <c r="D481" s="24">
        <f>SUM(D467:D480)</f>
        <v>0</v>
      </c>
    </row>
    <row r="483" spans="2:4">
      <c r="B483" s="24" t="s">
        <v>14</v>
      </c>
    </row>
    <row r="484" spans="2:4">
      <c r="B484" s="24" t="s">
        <v>15</v>
      </c>
      <c r="C484" s="24" t="s">
        <v>16</v>
      </c>
    </row>
    <row r="490" spans="2:4">
      <c r="C490" s="24" t="s">
        <v>0</v>
      </c>
    </row>
    <row r="491" spans="2:4">
      <c r="C491" s="24" t="s">
        <v>1</v>
      </c>
    </row>
    <row r="492" spans="2:4">
      <c r="B492" s="24" t="s">
        <v>2</v>
      </c>
    </row>
    <row r="493" spans="2:4">
      <c r="C493" s="24" t="s">
        <v>3</v>
      </c>
    </row>
    <row r="494" spans="2:4">
      <c r="B494" s="24" t="s">
        <v>4</v>
      </c>
      <c r="C494" s="24" t="s">
        <v>46</v>
      </c>
      <c r="D494" s="24">
        <v>17</v>
      </c>
    </row>
    <row r="497" spans="2:5">
      <c r="B497" s="24" t="s">
        <v>5</v>
      </c>
      <c r="C497" s="24" t="s">
        <v>6</v>
      </c>
      <c r="D497" s="24" t="s">
        <v>7</v>
      </c>
      <c r="E497" s="24" t="s">
        <v>8</v>
      </c>
    </row>
    <row r="498" spans="2:5">
      <c r="B498" s="24" t="s">
        <v>9</v>
      </c>
      <c r="C498" s="25">
        <v>16285.68</v>
      </c>
      <c r="D498" s="25">
        <v>15857.39</v>
      </c>
      <c r="E498" s="24">
        <f>D515</f>
        <v>0</v>
      </c>
    </row>
    <row r="499" spans="2:5">
      <c r="B499" s="24" t="s">
        <v>10</v>
      </c>
      <c r="E499" s="24">
        <f>C498-E498</f>
        <v>16285.68</v>
      </c>
    </row>
    <row r="501" spans="2:5">
      <c r="B501" s="24" t="s">
        <v>11</v>
      </c>
      <c r="D501" s="24" t="s">
        <v>12</v>
      </c>
    </row>
    <row r="515" spans="2:4">
      <c r="B515" s="24" t="s">
        <v>13</v>
      </c>
      <c r="D515" s="24">
        <f>SUM(D502:D514)</f>
        <v>0</v>
      </c>
    </row>
    <row r="517" spans="2:4">
      <c r="B517" s="24" t="s">
        <v>14</v>
      </c>
    </row>
    <row r="518" spans="2:4">
      <c r="B518" s="24" t="s">
        <v>15</v>
      </c>
      <c r="C518" s="24" t="s">
        <v>16</v>
      </c>
    </row>
    <row r="524" spans="2:4">
      <c r="C524" s="24" t="s">
        <v>0</v>
      </c>
    </row>
    <row r="525" spans="2:4">
      <c r="C525" s="24" t="s">
        <v>1</v>
      </c>
    </row>
    <row r="526" spans="2:4">
      <c r="B526" s="24" t="s">
        <v>2</v>
      </c>
    </row>
    <row r="527" spans="2:4">
      <c r="C527" s="24" t="s">
        <v>3</v>
      </c>
    </row>
    <row r="528" spans="2:4">
      <c r="B528" s="24" t="s">
        <v>4</v>
      </c>
      <c r="C528" s="24" t="s">
        <v>46</v>
      </c>
      <c r="D528" s="24">
        <v>18</v>
      </c>
    </row>
    <row r="531" spans="2:5">
      <c r="B531" s="24" t="s">
        <v>5</v>
      </c>
      <c r="C531" s="24" t="s">
        <v>6</v>
      </c>
      <c r="D531" s="24" t="s">
        <v>7</v>
      </c>
      <c r="E531" s="24" t="s">
        <v>8</v>
      </c>
    </row>
    <row r="532" spans="2:5">
      <c r="B532" s="24" t="s">
        <v>9</v>
      </c>
      <c r="C532" s="25">
        <v>15832.7</v>
      </c>
      <c r="D532" s="25">
        <v>15478.64</v>
      </c>
      <c r="E532" s="24">
        <f>D549</f>
        <v>0</v>
      </c>
    </row>
    <row r="533" spans="2:5">
      <c r="B533" s="24" t="s">
        <v>10</v>
      </c>
      <c r="E533" s="24">
        <f>C532-E532</f>
        <v>15832.7</v>
      </c>
    </row>
    <row r="535" spans="2:5">
      <c r="B535" s="24" t="s">
        <v>11</v>
      </c>
      <c r="D535" s="24" t="s">
        <v>12</v>
      </c>
    </row>
    <row r="549" spans="2:4">
      <c r="B549" s="24" t="s">
        <v>13</v>
      </c>
      <c r="D549" s="24">
        <f>SUM(D536:D548)</f>
        <v>0</v>
      </c>
    </row>
    <row r="551" spans="2:4">
      <c r="B551" s="24" t="s">
        <v>14</v>
      </c>
    </row>
    <row r="552" spans="2:4">
      <c r="B552" s="24" t="s">
        <v>15</v>
      </c>
      <c r="C552" s="24" t="s">
        <v>16</v>
      </c>
    </row>
    <row r="558" spans="2:4">
      <c r="C558" s="24" t="s">
        <v>0</v>
      </c>
    </row>
    <row r="559" spans="2:4">
      <c r="C559" s="24" t="s">
        <v>1</v>
      </c>
    </row>
    <row r="560" spans="2:4">
      <c r="B560" s="24" t="s">
        <v>2</v>
      </c>
    </row>
    <row r="561" spans="2:5">
      <c r="C561" s="24" t="s">
        <v>3</v>
      </c>
    </row>
    <row r="562" spans="2:5">
      <c r="B562" s="24" t="s">
        <v>4</v>
      </c>
      <c r="C562" s="24" t="s">
        <v>46</v>
      </c>
      <c r="D562" s="24">
        <v>19</v>
      </c>
    </row>
    <row r="565" spans="2:5">
      <c r="B565" s="24" t="s">
        <v>5</v>
      </c>
      <c r="C565" s="24" t="s">
        <v>6</v>
      </c>
      <c r="D565" s="24" t="s">
        <v>7</v>
      </c>
      <c r="E565" s="24" t="s">
        <v>8</v>
      </c>
    </row>
    <row r="566" spans="2:5">
      <c r="B566" s="24" t="s">
        <v>9</v>
      </c>
      <c r="C566" s="25">
        <v>16429</v>
      </c>
      <c r="D566" s="25">
        <v>15612.82</v>
      </c>
      <c r="E566" s="26">
        <f>D583</f>
        <v>4379</v>
      </c>
    </row>
    <row r="567" spans="2:5">
      <c r="B567" s="24" t="s">
        <v>10</v>
      </c>
      <c r="E567" s="26">
        <f>C566-E566</f>
        <v>12050</v>
      </c>
    </row>
    <row r="569" spans="2:5">
      <c r="B569" s="24" t="s">
        <v>11</v>
      </c>
      <c r="D569" s="24" t="s">
        <v>12</v>
      </c>
    </row>
    <row r="571" spans="2:5">
      <c r="B571" s="25" t="s">
        <v>50</v>
      </c>
      <c r="D571" s="29">
        <v>4379</v>
      </c>
    </row>
    <row r="572" spans="2:5">
      <c r="D572" s="26"/>
    </row>
    <row r="573" spans="2:5">
      <c r="D573" s="26"/>
    </row>
    <row r="574" spans="2:5">
      <c r="D574" s="26"/>
    </row>
    <row r="575" spans="2:5">
      <c r="D575" s="26"/>
    </row>
    <row r="576" spans="2:5">
      <c r="D576" s="26"/>
    </row>
    <row r="577" spans="2:4">
      <c r="D577" s="26"/>
    </row>
    <row r="578" spans="2:4">
      <c r="D578" s="26"/>
    </row>
    <row r="579" spans="2:4">
      <c r="D579" s="26"/>
    </row>
    <row r="580" spans="2:4">
      <c r="D580" s="26"/>
    </row>
    <row r="581" spans="2:4">
      <c r="D581" s="26"/>
    </row>
    <row r="582" spans="2:4">
      <c r="D582" s="26"/>
    </row>
    <row r="583" spans="2:4">
      <c r="B583" s="24" t="s">
        <v>13</v>
      </c>
      <c r="D583" s="26">
        <f>SUM(D570:D582)</f>
        <v>4379</v>
      </c>
    </row>
    <row r="585" spans="2:4">
      <c r="B585" s="24" t="s">
        <v>14</v>
      </c>
    </row>
    <row r="586" spans="2:4">
      <c r="B586" s="24" t="s">
        <v>15</v>
      </c>
      <c r="C586" s="24" t="s">
        <v>16</v>
      </c>
    </row>
    <row r="592" spans="2:4">
      <c r="C592" s="24" t="s">
        <v>0</v>
      </c>
    </row>
    <row r="593" spans="2:5">
      <c r="C593" s="24" t="s">
        <v>1</v>
      </c>
    </row>
    <row r="594" spans="2:5">
      <c r="B594" s="24" t="s">
        <v>2</v>
      </c>
    </row>
    <row r="595" spans="2:5">
      <c r="C595" s="24" t="s">
        <v>3</v>
      </c>
    </row>
    <row r="596" spans="2:5">
      <c r="B596" s="24" t="s">
        <v>4</v>
      </c>
      <c r="C596" s="24" t="s">
        <v>46</v>
      </c>
      <c r="D596" s="24">
        <v>20</v>
      </c>
    </row>
    <row r="599" spans="2:5">
      <c r="B599" s="24" t="s">
        <v>5</v>
      </c>
      <c r="C599" s="24" t="s">
        <v>6</v>
      </c>
      <c r="D599" s="24" t="s">
        <v>7</v>
      </c>
      <c r="E599" s="24" t="s">
        <v>8</v>
      </c>
    </row>
    <row r="600" spans="2:5">
      <c r="B600" s="24" t="s">
        <v>9</v>
      </c>
      <c r="C600" s="25">
        <v>135536.74</v>
      </c>
      <c r="D600" s="25">
        <v>136150.39999999999</v>
      </c>
      <c r="E600" s="26">
        <f>D622</f>
        <v>55243.905394029993</v>
      </c>
    </row>
    <row r="601" spans="2:5">
      <c r="B601" s="24" t="s">
        <v>10</v>
      </c>
      <c r="E601" s="26">
        <f>C600-E600</f>
        <v>80292.834605969998</v>
      </c>
    </row>
    <row r="603" spans="2:5">
      <c r="B603" s="24" t="s">
        <v>11</v>
      </c>
      <c r="D603" s="24" t="s">
        <v>12</v>
      </c>
    </row>
    <row r="605" spans="2:5" ht="45">
      <c r="B605" s="27" t="s">
        <v>236</v>
      </c>
      <c r="D605" s="29">
        <v>24337</v>
      </c>
    </row>
    <row r="606" spans="2:5">
      <c r="B606" s="24" t="s">
        <v>34</v>
      </c>
      <c r="D606" s="29">
        <v>777.14</v>
      </c>
    </row>
    <row r="607" spans="2:5" ht="30">
      <c r="B607" s="27" t="s">
        <v>237</v>
      </c>
      <c r="D607" s="29">
        <v>1558.77</v>
      </c>
    </row>
    <row r="608" spans="2:5">
      <c r="B608" s="24" t="s">
        <v>142</v>
      </c>
      <c r="D608" s="29">
        <v>351.93539403</v>
      </c>
    </row>
    <row r="609" spans="2:4" ht="30">
      <c r="B609" s="27" t="s">
        <v>238</v>
      </c>
      <c r="D609" s="29">
        <v>26698</v>
      </c>
    </row>
    <row r="610" spans="2:4">
      <c r="B610" s="24" t="s">
        <v>56</v>
      </c>
      <c r="D610" s="29">
        <v>1521.06</v>
      </c>
    </row>
    <row r="622" spans="2:4">
      <c r="B622" s="24" t="s">
        <v>13</v>
      </c>
      <c r="D622" s="26">
        <f>SUM(D604:D621)</f>
        <v>55243.905394029993</v>
      </c>
    </row>
    <row r="624" spans="2:4">
      <c r="B624" s="24" t="s">
        <v>14</v>
      </c>
    </row>
    <row r="625" spans="2:5">
      <c r="B625" s="24" t="s">
        <v>15</v>
      </c>
      <c r="C625" s="24" t="s">
        <v>16</v>
      </c>
    </row>
    <row r="631" spans="2:5">
      <c r="C631" s="24" t="s">
        <v>0</v>
      </c>
    </row>
    <row r="632" spans="2:5">
      <c r="C632" s="24" t="s">
        <v>1</v>
      </c>
    </row>
    <row r="633" spans="2:5">
      <c r="B633" s="24" t="s">
        <v>2</v>
      </c>
    </row>
    <row r="634" spans="2:5">
      <c r="C634" s="24" t="s">
        <v>3</v>
      </c>
    </row>
    <row r="635" spans="2:5">
      <c r="B635" s="24" t="s">
        <v>4</v>
      </c>
      <c r="C635" s="24" t="s">
        <v>46</v>
      </c>
      <c r="D635" s="24">
        <v>21</v>
      </c>
    </row>
    <row r="638" spans="2:5">
      <c r="B638" s="24" t="s">
        <v>5</v>
      </c>
      <c r="C638" s="24" t="s">
        <v>6</v>
      </c>
      <c r="D638" s="24" t="s">
        <v>7</v>
      </c>
      <c r="E638" s="24" t="s">
        <v>8</v>
      </c>
    </row>
    <row r="639" spans="2:5">
      <c r="B639" s="24" t="s">
        <v>9</v>
      </c>
      <c r="C639" s="25">
        <v>16417.3</v>
      </c>
      <c r="D639" s="25">
        <v>15488.54</v>
      </c>
      <c r="E639" s="24">
        <f>D656</f>
        <v>524.12</v>
      </c>
    </row>
    <row r="640" spans="2:5">
      <c r="B640" s="24" t="s">
        <v>10</v>
      </c>
      <c r="E640" s="24">
        <f>C639-E639</f>
        <v>15893.179999999998</v>
      </c>
    </row>
    <row r="642" spans="2:4">
      <c r="B642" s="24" t="s">
        <v>11</v>
      </c>
      <c r="D642" s="24" t="s">
        <v>12</v>
      </c>
    </row>
    <row r="644" spans="2:4">
      <c r="B644" s="24" t="s">
        <v>239</v>
      </c>
      <c r="D644" s="25">
        <v>182.23</v>
      </c>
    </row>
    <row r="645" spans="2:4">
      <c r="B645" s="24" t="s">
        <v>142</v>
      </c>
      <c r="D645" s="25">
        <v>341.89</v>
      </c>
    </row>
    <row r="646" spans="2:4">
      <c r="B646" s="24" t="s">
        <v>45</v>
      </c>
    </row>
    <row r="656" spans="2:4">
      <c r="B656" s="24" t="s">
        <v>13</v>
      </c>
      <c r="D656" s="24">
        <f>SUM(D643:D655)</f>
        <v>524.12</v>
      </c>
    </row>
    <row r="658" spans="2:5">
      <c r="B658" s="24" t="s">
        <v>14</v>
      </c>
    </row>
    <row r="659" spans="2:5">
      <c r="B659" s="24" t="s">
        <v>15</v>
      </c>
      <c r="C659" s="24" t="s">
        <v>16</v>
      </c>
    </row>
    <row r="665" spans="2:5">
      <c r="C665" s="24" t="s">
        <v>0</v>
      </c>
    </row>
    <row r="666" spans="2:5">
      <c r="C666" s="24" t="s">
        <v>1</v>
      </c>
    </row>
    <row r="667" spans="2:5">
      <c r="B667" s="24" t="s">
        <v>2</v>
      </c>
    </row>
    <row r="668" spans="2:5">
      <c r="C668" s="24" t="s">
        <v>3</v>
      </c>
    </row>
    <row r="669" spans="2:5">
      <c r="B669" s="24" t="s">
        <v>4</v>
      </c>
      <c r="C669" s="24" t="s">
        <v>46</v>
      </c>
      <c r="D669" s="24">
        <v>22</v>
      </c>
    </row>
    <row r="672" spans="2:5">
      <c r="B672" s="24" t="s">
        <v>5</v>
      </c>
      <c r="C672" s="24" t="s">
        <v>6</v>
      </c>
      <c r="D672" s="24" t="s">
        <v>7</v>
      </c>
      <c r="E672" s="24" t="s">
        <v>8</v>
      </c>
    </row>
    <row r="673" spans="2:5">
      <c r="B673" s="24" t="s">
        <v>9</v>
      </c>
      <c r="C673" s="25">
        <v>134772.57999999999</v>
      </c>
      <c r="D673" s="25">
        <v>129856.19</v>
      </c>
      <c r="E673" s="24">
        <f>D693</f>
        <v>68445.78</v>
      </c>
    </row>
    <row r="674" spans="2:5">
      <c r="B674" s="24" t="s">
        <v>10</v>
      </c>
      <c r="E674" s="24">
        <f>C673-E673</f>
        <v>66326.799999999988</v>
      </c>
    </row>
    <row r="676" spans="2:5">
      <c r="B676" s="24" t="s">
        <v>11</v>
      </c>
      <c r="D676" s="24" t="s">
        <v>12</v>
      </c>
    </row>
    <row r="678" spans="2:5">
      <c r="B678" s="24" t="s">
        <v>240</v>
      </c>
      <c r="D678" s="25">
        <v>3442.82</v>
      </c>
    </row>
    <row r="679" spans="2:5">
      <c r="B679" s="24" t="s">
        <v>241</v>
      </c>
      <c r="D679" s="25">
        <v>57597</v>
      </c>
    </row>
    <row r="680" spans="2:5">
      <c r="B680" s="24" t="s">
        <v>242</v>
      </c>
      <c r="D680" s="25">
        <v>5033.22</v>
      </c>
    </row>
    <row r="681" spans="2:5">
      <c r="B681" s="24" t="s">
        <v>36</v>
      </c>
      <c r="D681" s="25">
        <v>1168.22</v>
      </c>
    </row>
    <row r="682" spans="2:5">
      <c r="B682" s="24" t="s">
        <v>36</v>
      </c>
      <c r="D682" s="25">
        <v>1204.52</v>
      </c>
    </row>
    <row r="693" spans="2:4">
      <c r="B693" s="24" t="s">
        <v>13</v>
      </c>
      <c r="D693" s="24">
        <f>SUM(D677:D692)</f>
        <v>68445.78</v>
      </c>
    </row>
    <row r="695" spans="2:4">
      <c r="B695" s="24" t="s">
        <v>14</v>
      </c>
    </row>
    <row r="696" spans="2:4">
      <c r="B696" s="24" t="s">
        <v>15</v>
      </c>
      <c r="C696" s="24" t="s">
        <v>16</v>
      </c>
    </row>
    <row r="703" spans="2:4">
      <c r="C703" s="24" t="s">
        <v>0</v>
      </c>
    </row>
    <row r="704" spans="2:4">
      <c r="C704" s="24" t="s">
        <v>1</v>
      </c>
    </row>
    <row r="705" spans="2:5">
      <c r="B705" s="24" t="s">
        <v>2</v>
      </c>
    </row>
    <row r="706" spans="2:5">
      <c r="C706" s="24" t="s">
        <v>3</v>
      </c>
    </row>
    <row r="707" spans="2:5">
      <c r="B707" s="24" t="s">
        <v>4</v>
      </c>
      <c r="C707" s="24" t="s">
        <v>46</v>
      </c>
      <c r="D707" s="24">
        <v>24</v>
      </c>
    </row>
    <row r="710" spans="2:5">
      <c r="B710" s="24" t="s">
        <v>5</v>
      </c>
      <c r="C710" s="24" t="s">
        <v>6</v>
      </c>
      <c r="D710" s="24" t="s">
        <v>7</v>
      </c>
      <c r="E710" s="24" t="s">
        <v>8</v>
      </c>
    </row>
    <row r="711" spans="2:5">
      <c r="B711" s="24" t="s">
        <v>9</v>
      </c>
      <c r="C711" s="25">
        <v>133766.18</v>
      </c>
      <c r="D711" s="25">
        <v>136236.91</v>
      </c>
      <c r="E711" s="26">
        <f>D729</f>
        <v>151334.61539403003</v>
      </c>
    </row>
    <row r="712" spans="2:5">
      <c r="B712" s="24" t="s">
        <v>10</v>
      </c>
      <c r="E712" s="26">
        <f>C711-E711</f>
        <v>-17568.435394030035</v>
      </c>
    </row>
    <row r="714" spans="2:5">
      <c r="B714" s="24" t="s">
        <v>11</v>
      </c>
      <c r="D714" s="24" t="s">
        <v>12</v>
      </c>
    </row>
    <row r="716" spans="2:5">
      <c r="B716" s="24" t="s">
        <v>93</v>
      </c>
      <c r="D716" s="29">
        <v>134.13539403000001</v>
      </c>
    </row>
    <row r="717" spans="2:5">
      <c r="B717" s="24" t="s">
        <v>162</v>
      </c>
      <c r="D717" s="29">
        <v>15203</v>
      </c>
    </row>
    <row r="718" spans="2:5">
      <c r="B718" s="24" t="s">
        <v>54</v>
      </c>
      <c r="D718" s="29">
        <v>61785</v>
      </c>
    </row>
    <row r="719" spans="2:5">
      <c r="B719" s="24" t="s">
        <v>54</v>
      </c>
      <c r="D719" s="29">
        <v>69443</v>
      </c>
    </row>
    <row r="720" spans="2:5">
      <c r="B720" s="24" t="s">
        <v>243</v>
      </c>
      <c r="D720" s="29">
        <v>3207.95</v>
      </c>
    </row>
    <row r="721" spans="2:4">
      <c r="B721" s="24" t="s">
        <v>141</v>
      </c>
      <c r="D721" s="29">
        <v>1561.53</v>
      </c>
    </row>
    <row r="729" spans="2:4">
      <c r="B729" s="24" t="s">
        <v>13</v>
      </c>
      <c r="D729" s="26">
        <f>SUM(D715:D728)</f>
        <v>151334.61539403003</v>
      </c>
    </row>
    <row r="731" spans="2:4">
      <c r="B731" s="24" t="s">
        <v>14</v>
      </c>
    </row>
    <row r="732" spans="2:4">
      <c r="B732" s="24" t="s">
        <v>15</v>
      </c>
      <c r="C732" s="24" t="s">
        <v>16</v>
      </c>
    </row>
    <row r="736" spans="2:4">
      <c r="C736" s="24" t="s">
        <v>0</v>
      </c>
    </row>
    <row r="737" spans="2:5">
      <c r="C737" s="24" t="s">
        <v>1</v>
      </c>
    </row>
    <row r="738" spans="2:5">
      <c r="B738" s="24" t="s">
        <v>2</v>
      </c>
    </row>
    <row r="739" spans="2:5">
      <c r="C739" s="24" t="s">
        <v>3</v>
      </c>
    </row>
    <row r="740" spans="2:5">
      <c r="B740" s="24" t="s">
        <v>4</v>
      </c>
      <c r="C740" s="24" t="s">
        <v>46</v>
      </c>
      <c r="D740" s="24">
        <v>25</v>
      </c>
    </row>
    <row r="743" spans="2:5">
      <c r="B743" s="24" t="s">
        <v>5</v>
      </c>
      <c r="C743" s="24" t="s">
        <v>6</v>
      </c>
      <c r="D743" s="24" t="s">
        <v>7</v>
      </c>
      <c r="E743" s="24" t="s">
        <v>8</v>
      </c>
    </row>
    <row r="744" spans="2:5">
      <c r="B744" s="24" t="s">
        <v>9</v>
      </c>
      <c r="C744" s="25">
        <v>184790.9</v>
      </c>
      <c r="D744" s="25">
        <v>178186.83</v>
      </c>
      <c r="E744" s="26">
        <f>D765</f>
        <v>55571.771798009999</v>
      </c>
    </row>
    <row r="745" spans="2:5">
      <c r="B745" s="24" t="s">
        <v>10</v>
      </c>
      <c r="E745" s="26">
        <f>C744-E744</f>
        <v>129219.12820199</v>
      </c>
    </row>
    <row r="747" spans="2:5">
      <c r="B747" s="24" t="s">
        <v>11</v>
      </c>
      <c r="D747" s="24" t="s">
        <v>12</v>
      </c>
    </row>
    <row r="749" spans="2:5" ht="45">
      <c r="B749" s="27" t="s">
        <v>236</v>
      </c>
      <c r="D749" s="29">
        <v>41342</v>
      </c>
    </row>
    <row r="750" spans="2:5">
      <c r="B750" s="24" t="s">
        <v>244</v>
      </c>
      <c r="D750" s="29">
        <v>616.09</v>
      </c>
    </row>
    <row r="751" spans="2:5">
      <c r="B751" s="24" t="s">
        <v>45</v>
      </c>
      <c r="D751" s="29">
        <v>284.01</v>
      </c>
    </row>
    <row r="752" spans="2:5">
      <c r="B752" s="24" t="s">
        <v>142</v>
      </c>
      <c r="D752" s="29">
        <v>159.66179801000001</v>
      </c>
    </row>
    <row r="753" spans="2:4">
      <c r="B753" s="24" t="s">
        <v>135</v>
      </c>
      <c r="D753" s="29">
        <v>13170.01</v>
      </c>
    </row>
    <row r="765" spans="2:4">
      <c r="B765" s="24" t="s">
        <v>13</v>
      </c>
      <c r="D765" s="26">
        <f>SUM(D748:D764)</f>
        <v>55571.771798009999</v>
      </c>
    </row>
    <row r="767" spans="2:4">
      <c r="B767" s="24" t="s">
        <v>14</v>
      </c>
    </row>
    <row r="768" spans="2:4">
      <c r="B768" s="24" t="s">
        <v>15</v>
      </c>
      <c r="C768" s="24" t="s">
        <v>16</v>
      </c>
    </row>
    <row r="772" spans="2:5">
      <c r="C772" s="24" t="s">
        <v>0</v>
      </c>
    </row>
    <row r="773" spans="2:5">
      <c r="C773" s="24" t="s">
        <v>1</v>
      </c>
    </row>
    <row r="774" spans="2:5">
      <c r="B774" s="24" t="s">
        <v>2</v>
      </c>
    </row>
    <row r="775" spans="2:5">
      <c r="C775" s="24" t="s">
        <v>3</v>
      </c>
    </row>
    <row r="776" spans="2:5">
      <c r="B776" s="24" t="s">
        <v>4</v>
      </c>
      <c r="C776" s="24" t="s">
        <v>46</v>
      </c>
      <c r="D776" s="24">
        <v>26</v>
      </c>
    </row>
    <row r="779" spans="2:5">
      <c r="B779" s="24" t="s">
        <v>5</v>
      </c>
      <c r="C779" s="24" t="s">
        <v>6</v>
      </c>
      <c r="D779" s="24" t="s">
        <v>7</v>
      </c>
      <c r="E779" s="24" t="s">
        <v>8</v>
      </c>
    </row>
    <row r="780" spans="2:5">
      <c r="B780" s="24" t="s">
        <v>9</v>
      </c>
      <c r="C780" s="25">
        <v>132199.59</v>
      </c>
      <c r="D780" s="25">
        <v>125936.07</v>
      </c>
      <c r="E780" s="26">
        <f>D801</f>
        <v>80667.910622902011</v>
      </c>
    </row>
    <row r="781" spans="2:5">
      <c r="B781" s="24" t="s">
        <v>10</v>
      </c>
      <c r="E781" s="26">
        <f>C780-E780</f>
        <v>51531.679377097986</v>
      </c>
    </row>
    <row r="783" spans="2:5">
      <c r="B783" s="24" t="s">
        <v>11</v>
      </c>
      <c r="D783" s="24" t="s">
        <v>12</v>
      </c>
    </row>
    <row r="785" spans="2:4">
      <c r="B785" s="24" t="s">
        <v>145</v>
      </c>
      <c r="D785" s="29">
        <v>1235.68</v>
      </c>
    </row>
    <row r="786" spans="2:4">
      <c r="B786" s="24" t="s">
        <v>245</v>
      </c>
      <c r="D786" s="29">
        <v>26938</v>
      </c>
    </row>
    <row r="787" spans="2:4">
      <c r="B787" s="24" t="s">
        <v>157</v>
      </c>
      <c r="D787" s="29">
        <v>495.48</v>
      </c>
    </row>
    <row r="788" spans="2:4">
      <c r="B788" s="24" t="s">
        <v>158</v>
      </c>
      <c r="D788" s="29"/>
    </row>
    <row r="789" spans="2:4">
      <c r="B789" s="24" t="s">
        <v>246</v>
      </c>
      <c r="D789" s="29">
        <v>11459.95</v>
      </c>
    </row>
    <row r="790" spans="2:4">
      <c r="B790" s="24" t="s">
        <v>162</v>
      </c>
      <c r="D790" s="29">
        <v>15203</v>
      </c>
    </row>
    <row r="791" spans="2:4">
      <c r="B791" s="24" t="s">
        <v>247</v>
      </c>
      <c r="D791" s="29">
        <v>1723.11</v>
      </c>
    </row>
    <row r="792" spans="2:4">
      <c r="B792" s="24" t="s">
        <v>140</v>
      </c>
      <c r="D792" s="29">
        <v>370.03</v>
      </c>
    </row>
    <row r="793" spans="2:4">
      <c r="B793" s="24" t="s">
        <v>120</v>
      </c>
      <c r="D793" s="29">
        <v>2158.8006229019998</v>
      </c>
    </row>
    <row r="794" spans="2:4">
      <c r="B794" s="24" t="s">
        <v>141</v>
      </c>
      <c r="D794" s="29">
        <v>1407.86</v>
      </c>
    </row>
    <row r="795" spans="2:4">
      <c r="B795" s="24" t="s">
        <v>248</v>
      </c>
      <c r="D795" s="29">
        <v>19676</v>
      </c>
    </row>
    <row r="801" spans="2:5">
      <c r="B801" s="24" t="s">
        <v>13</v>
      </c>
      <c r="D801" s="26">
        <f>SUM(D784:D800)</f>
        <v>80667.910622902011</v>
      </c>
    </row>
    <row r="803" spans="2:5">
      <c r="B803" s="24" t="s">
        <v>14</v>
      </c>
    </row>
    <row r="804" spans="2:5">
      <c r="B804" s="24" t="s">
        <v>15</v>
      </c>
      <c r="C804" s="24" t="s">
        <v>16</v>
      </c>
    </row>
    <row r="808" spans="2:5">
      <c r="C808" s="24" t="s">
        <v>0</v>
      </c>
    </row>
    <row r="809" spans="2:5">
      <c r="C809" s="24" t="s">
        <v>1</v>
      </c>
    </row>
    <row r="810" spans="2:5">
      <c r="B810" s="24" t="s">
        <v>2</v>
      </c>
    </row>
    <row r="811" spans="2:5">
      <c r="C811" s="24" t="s">
        <v>3</v>
      </c>
    </row>
    <row r="812" spans="2:5">
      <c r="B812" s="24" t="s">
        <v>4</v>
      </c>
      <c r="C812" s="24" t="s">
        <v>46</v>
      </c>
      <c r="D812" s="24">
        <v>28</v>
      </c>
    </row>
    <row r="815" spans="2:5">
      <c r="B815" s="24" t="s">
        <v>5</v>
      </c>
      <c r="C815" s="24" t="s">
        <v>6</v>
      </c>
      <c r="D815" s="24" t="s">
        <v>7</v>
      </c>
      <c r="E815" s="24" t="s">
        <v>8</v>
      </c>
    </row>
    <row r="816" spans="2:5">
      <c r="B816" s="24" t="s">
        <v>9</v>
      </c>
      <c r="C816" s="25">
        <v>133930.6</v>
      </c>
      <c r="D816" s="25">
        <v>131399.32999999999</v>
      </c>
      <c r="E816" s="26">
        <f>D837</f>
        <v>169124.94559935504</v>
      </c>
    </row>
    <row r="817" spans="2:5">
      <c r="B817" s="24" t="s">
        <v>10</v>
      </c>
      <c r="E817" s="26">
        <f>C816-E816</f>
        <v>-35194.345599355031</v>
      </c>
    </row>
    <row r="819" spans="2:5">
      <c r="B819" s="24" t="s">
        <v>11</v>
      </c>
      <c r="D819" s="24" t="s">
        <v>12</v>
      </c>
    </row>
    <row r="821" spans="2:5">
      <c r="B821" s="24" t="s">
        <v>144</v>
      </c>
      <c r="D821" s="29">
        <v>2649.9179412200006</v>
      </c>
    </row>
    <row r="822" spans="2:5">
      <c r="B822" s="24" t="s">
        <v>54</v>
      </c>
      <c r="D822" s="29">
        <v>77385</v>
      </c>
    </row>
    <row r="823" spans="2:5">
      <c r="B823" s="24" t="s">
        <v>162</v>
      </c>
      <c r="D823" s="29">
        <v>10038</v>
      </c>
    </row>
    <row r="824" spans="2:5">
      <c r="B824" s="24" t="s">
        <v>249</v>
      </c>
      <c r="D824" s="29">
        <v>3421.28</v>
      </c>
    </row>
    <row r="825" spans="2:5">
      <c r="B825" s="24" t="s">
        <v>250</v>
      </c>
      <c r="D825" s="29">
        <v>68822</v>
      </c>
    </row>
    <row r="826" spans="2:5" ht="45">
      <c r="B826" s="27" t="s">
        <v>251</v>
      </c>
      <c r="D826" s="29">
        <v>3033.3776581350003</v>
      </c>
    </row>
    <row r="827" spans="2:5">
      <c r="B827" s="24" t="s">
        <v>252</v>
      </c>
      <c r="D827" s="29"/>
    </row>
    <row r="828" spans="2:5">
      <c r="B828" s="24" t="s">
        <v>141</v>
      </c>
      <c r="D828" s="29">
        <v>2185.89</v>
      </c>
    </row>
    <row r="829" spans="2:5">
      <c r="B829" s="24" t="s">
        <v>174</v>
      </c>
      <c r="D829" s="29">
        <v>1490.17</v>
      </c>
    </row>
    <row r="830" spans="2:5">
      <c r="B830" s="24" t="s">
        <v>253</v>
      </c>
      <c r="D830" s="29"/>
    </row>
    <row r="831" spans="2:5">
      <c r="B831" s="24" t="s">
        <v>182</v>
      </c>
      <c r="D831" s="29">
        <v>99.31</v>
      </c>
    </row>
    <row r="837" spans="2:4">
      <c r="B837" s="24" t="s">
        <v>13</v>
      </c>
      <c r="D837" s="26">
        <f>SUM(D820:D836)</f>
        <v>169124.94559935504</v>
      </c>
    </row>
    <row r="839" spans="2:4">
      <c r="B839" s="24" t="s">
        <v>14</v>
      </c>
    </row>
    <row r="840" spans="2:4">
      <c r="B840" s="24" t="s">
        <v>15</v>
      </c>
      <c r="C840" s="24" t="s">
        <v>16</v>
      </c>
    </row>
    <row r="844" spans="2:4">
      <c r="C844" s="24" t="s">
        <v>0</v>
      </c>
    </row>
    <row r="845" spans="2:4">
      <c r="C845" s="24" t="s">
        <v>1</v>
      </c>
    </row>
    <row r="846" spans="2:4">
      <c r="B846" s="24" t="s">
        <v>2</v>
      </c>
    </row>
    <row r="847" spans="2:4">
      <c r="C847" s="24" t="s">
        <v>3</v>
      </c>
    </row>
    <row r="848" spans="2:4">
      <c r="B848" s="24" t="s">
        <v>4</v>
      </c>
      <c r="C848" s="24" t="s">
        <v>46</v>
      </c>
      <c r="D848" s="24">
        <v>30</v>
      </c>
    </row>
    <row r="851" spans="2:5">
      <c r="B851" s="24" t="s">
        <v>5</v>
      </c>
      <c r="C851" s="24" t="s">
        <v>6</v>
      </c>
      <c r="D851" s="24" t="s">
        <v>7</v>
      </c>
      <c r="E851" s="24" t="s">
        <v>8</v>
      </c>
    </row>
    <row r="852" spans="2:5">
      <c r="B852" s="24" t="s">
        <v>9</v>
      </c>
      <c r="C852" s="25">
        <v>133853.88</v>
      </c>
      <c r="D852" s="25">
        <v>134582</v>
      </c>
      <c r="E852" s="26">
        <f>D874</f>
        <v>97795.01216518</v>
      </c>
    </row>
    <row r="853" spans="2:5">
      <c r="B853" s="24" t="s">
        <v>10</v>
      </c>
      <c r="E853" s="26">
        <f>C852-E852</f>
        <v>36058.867834820005</v>
      </c>
    </row>
    <row r="855" spans="2:5">
      <c r="B855" s="24" t="s">
        <v>11</v>
      </c>
      <c r="D855" s="24" t="s">
        <v>12</v>
      </c>
    </row>
    <row r="857" spans="2:5">
      <c r="B857" s="24" t="s">
        <v>144</v>
      </c>
      <c r="D857" s="29">
        <v>2557.9579412200005</v>
      </c>
    </row>
    <row r="858" spans="2:5">
      <c r="B858" s="24" t="s">
        <v>198</v>
      </c>
      <c r="D858" s="29">
        <v>12138</v>
      </c>
    </row>
    <row r="859" spans="2:5">
      <c r="B859" s="24" t="s">
        <v>144</v>
      </c>
      <c r="D859" s="29">
        <v>2551.0542239599999</v>
      </c>
    </row>
    <row r="860" spans="2:5">
      <c r="B860" s="24" t="s">
        <v>54</v>
      </c>
      <c r="D860" s="29">
        <v>66929</v>
      </c>
    </row>
    <row r="861" spans="2:5">
      <c r="B861" s="24" t="s">
        <v>254</v>
      </c>
      <c r="D861" s="29">
        <v>8799</v>
      </c>
    </row>
    <row r="862" spans="2:5">
      <c r="B862" s="24" t="s">
        <v>211</v>
      </c>
      <c r="D862" s="29">
        <v>4820</v>
      </c>
    </row>
    <row r="874" spans="2:4">
      <c r="B874" s="24" t="s">
        <v>13</v>
      </c>
      <c r="D874" s="26">
        <f>SUM(D856:D873)</f>
        <v>97795.01216518</v>
      </c>
    </row>
    <row r="876" spans="2:4">
      <c r="B876" s="24" t="s">
        <v>14</v>
      </c>
    </row>
    <row r="877" spans="2:4">
      <c r="B877" s="24" t="s">
        <v>15</v>
      </c>
      <c r="C877" s="24" t="s">
        <v>16</v>
      </c>
    </row>
    <row r="881" spans="2:5">
      <c r="C881" s="24" t="s">
        <v>0</v>
      </c>
    </row>
    <row r="882" spans="2:5">
      <c r="C882" s="24" t="s">
        <v>1</v>
      </c>
    </row>
    <row r="883" spans="2:5">
      <c r="B883" s="24" t="s">
        <v>2</v>
      </c>
    </row>
    <row r="884" spans="2:5">
      <c r="C884" s="24" t="s">
        <v>3</v>
      </c>
    </row>
    <row r="885" spans="2:5">
      <c r="B885" s="24" t="s">
        <v>4</v>
      </c>
      <c r="C885" s="24" t="s">
        <v>46</v>
      </c>
      <c r="D885" s="24">
        <v>32</v>
      </c>
    </row>
    <row r="888" spans="2:5">
      <c r="B888" s="24" t="s">
        <v>5</v>
      </c>
      <c r="C888" s="24" t="s">
        <v>6</v>
      </c>
      <c r="D888" s="24" t="s">
        <v>7</v>
      </c>
      <c r="E888" s="24" t="s">
        <v>8</v>
      </c>
    </row>
    <row r="889" spans="2:5">
      <c r="B889" s="24" t="s">
        <v>9</v>
      </c>
      <c r="C889" s="25">
        <v>134719.67999999999</v>
      </c>
      <c r="D889" s="25">
        <v>133967.88</v>
      </c>
      <c r="E889" s="24">
        <f>D910</f>
        <v>12281.54</v>
      </c>
    </row>
    <row r="890" spans="2:5">
      <c r="B890" s="24" t="s">
        <v>10</v>
      </c>
      <c r="E890" s="24">
        <f>C889-E889</f>
        <v>122438.13999999998</v>
      </c>
    </row>
    <row r="892" spans="2:5">
      <c r="B892" s="24" t="s">
        <v>11</v>
      </c>
      <c r="D892" s="24" t="s">
        <v>12</v>
      </c>
    </row>
    <row r="894" spans="2:5">
      <c r="B894" s="24" t="s">
        <v>255</v>
      </c>
      <c r="D894" s="25">
        <v>1855.11</v>
      </c>
    </row>
    <row r="895" spans="2:5">
      <c r="B895" s="24" t="s">
        <v>256</v>
      </c>
      <c r="D895" s="25">
        <v>1141.43</v>
      </c>
    </row>
    <row r="896" spans="2:5" ht="45">
      <c r="B896" s="27" t="s">
        <v>159</v>
      </c>
      <c r="D896" s="25">
        <v>9285</v>
      </c>
    </row>
    <row r="910" spans="2:4">
      <c r="B910" s="24" t="s">
        <v>13</v>
      </c>
      <c r="D910" s="24">
        <f>SUM(D893:D909)</f>
        <v>12281.54</v>
      </c>
    </row>
    <row r="912" spans="2:4">
      <c r="B912" s="24" t="s">
        <v>14</v>
      </c>
    </row>
    <row r="913" spans="2:5">
      <c r="B913" s="24" t="s">
        <v>15</v>
      </c>
      <c r="C913" s="24" t="s">
        <v>16</v>
      </c>
    </row>
    <row r="916" spans="2:5">
      <c r="C916" s="24" t="s">
        <v>0</v>
      </c>
    </row>
    <row r="917" spans="2:5">
      <c r="C917" s="24" t="s">
        <v>1</v>
      </c>
    </row>
    <row r="918" spans="2:5">
      <c r="B918" s="24" t="s">
        <v>2</v>
      </c>
    </row>
    <row r="919" spans="2:5">
      <c r="C919" s="24" t="s">
        <v>3</v>
      </c>
    </row>
    <row r="920" spans="2:5">
      <c r="B920" s="24" t="s">
        <v>4</v>
      </c>
      <c r="C920" s="24" t="s">
        <v>46</v>
      </c>
      <c r="D920" s="24">
        <v>34</v>
      </c>
    </row>
    <row r="923" spans="2:5">
      <c r="B923" s="24" t="s">
        <v>5</v>
      </c>
      <c r="C923" s="24" t="s">
        <v>6</v>
      </c>
      <c r="D923" s="24" t="s">
        <v>7</v>
      </c>
      <c r="E923" s="24" t="s">
        <v>8</v>
      </c>
    </row>
    <row r="924" spans="2:5">
      <c r="B924" s="24" t="s">
        <v>9</v>
      </c>
      <c r="C924" s="25">
        <v>134948.46</v>
      </c>
      <c r="D924" s="25">
        <v>131017.29</v>
      </c>
      <c r="E924" s="26">
        <f>D944</f>
        <v>129902.64048495999</v>
      </c>
    </row>
    <row r="925" spans="2:5">
      <c r="B925" s="24" t="s">
        <v>10</v>
      </c>
      <c r="E925" s="26">
        <f>C924-E924</f>
        <v>5045.8195150399988</v>
      </c>
    </row>
    <row r="927" spans="2:5">
      <c r="B927" s="24" t="s">
        <v>11</v>
      </c>
      <c r="D927" s="24" t="s">
        <v>12</v>
      </c>
    </row>
    <row r="929" spans="2:4">
      <c r="B929" s="24" t="s">
        <v>24</v>
      </c>
      <c r="D929" s="29">
        <v>94000</v>
      </c>
    </row>
    <row r="930" spans="2:4">
      <c r="B930" s="24" t="s">
        <v>108</v>
      </c>
      <c r="D930" s="29">
        <v>364.46048496000009</v>
      </c>
    </row>
    <row r="931" spans="2:4" ht="45">
      <c r="B931" s="27" t="s">
        <v>236</v>
      </c>
      <c r="D931" s="29">
        <v>33618</v>
      </c>
    </row>
    <row r="932" spans="2:4">
      <c r="B932" s="24" t="s">
        <v>120</v>
      </c>
      <c r="D932" s="29">
        <v>1598.25</v>
      </c>
    </row>
    <row r="933" spans="2:4">
      <c r="B933" s="24" t="s">
        <v>257</v>
      </c>
      <c r="D933" s="29"/>
    </row>
    <row r="934" spans="2:4">
      <c r="B934" s="24" t="s">
        <v>258</v>
      </c>
      <c r="D934" s="29">
        <v>321.93</v>
      </c>
    </row>
    <row r="944" spans="2:4">
      <c r="B944" s="24" t="s">
        <v>13</v>
      </c>
      <c r="D944" s="26">
        <f>SUM(D928:D943)</f>
        <v>129902.64048495999</v>
      </c>
    </row>
    <row r="946" spans="2:5">
      <c r="B946" s="24" t="s">
        <v>14</v>
      </c>
    </row>
    <row r="947" spans="2:5">
      <c r="B947" s="24" t="s">
        <v>15</v>
      </c>
      <c r="C947" s="24" t="s">
        <v>16</v>
      </c>
    </row>
    <row r="951" spans="2:5">
      <c r="C951" s="24" t="s">
        <v>0</v>
      </c>
    </row>
    <row r="952" spans="2:5">
      <c r="C952" s="24" t="s">
        <v>1</v>
      </c>
    </row>
    <row r="953" spans="2:5">
      <c r="B953" s="24" t="s">
        <v>2</v>
      </c>
    </row>
    <row r="954" spans="2:5">
      <c r="C954" s="24" t="s">
        <v>3</v>
      </c>
    </row>
    <row r="955" spans="2:5">
      <c r="B955" s="24" t="s">
        <v>4</v>
      </c>
      <c r="C955" s="24" t="s">
        <v>46</v>
      </c>
      <c r="D955" s="24">
        <v>36</v>
      </c>
    </row>
    <row r="958" spans="2:5">
      <c r="B958" s="24" t="s">
        <v>5</v>
      </c>
      <c r="C958" s="24" t="s">
        <v>6</v>
      </c>
      <c r="D958" s="24" t="s">
        <v>7</v>
      </c>
      <c r="E958" s="24" t="s">
        <v>8</v>
      </c>
    </row>
    <row r="959" spans="2:5">
      <c r="B959" s="24" t="s">
        <v>9</v>
      </c>
      <c r="C959" s="25">
        <v>157379.51999999999</v>
      </c>
      <c r="D959" s="25">
        <v>157296.22</v>
      </c>
      <c r="E959" s="24">
        <f>D979</f>
        <v>39029.589999999997</v>
      </c>
    </row>
    <row r="960" spans="2:5">
      <c r="B960" s="24" t="s">
        <v>10</v>
      </c>
      <c r="E960" s="24">
        <f>C959-E959</f>
        <v>118349.93</v>
      </c>
    </row>
    <row r="962" spans="2:4">
      <c r="B962" s="24" t="s">
        <v>11</v>
      </c>
      <c r="D962" s="24" t="s">
        <v>12</v>
      </c>
    </row>
    <row r="964" spans="2:4">
      <c r="B964" s="24" t="s">
        <v>195</v>
      </c>
      <c r="D964" s="25">
        <v>17724</v>
      </c>
    </row>
    <row r="965" spans="2:4">
      <c r="B965" s="24" t="s">
        <v>259</v>
      </c>
      <c r="D965" s="25">
        <v>5481</v>
      </c>
    </row>
    <row r="966" spans="2:4">
      <c r="B966" s="24" t="s">
        <v>140</v>
      </c>
      <c r="D966" s="25">
        <v>370.03</v>
      </c>
    </row>
    <row r="967" spans="2:4">
      <c r="B967" s="24" t="s">
        <v>260</v>
      </c>
      <c r="D967" s="25">
        <v>942.9</v>
      </c>
    </row>
    <row r="968" spans="2:4">
      <c r="B968" s="24" t="s">
        <v>155</v>
      </c>
      <c r="D968" s="25">
        <v>1900.02</v>
      </c>
    </row>
    <row r="969" spans="2:4">
      <c r="B969" s="24" t="s">
        <v>261</v>
      </c>
      <c r="D969" s="25">
        <v>4771.6400000000003</v>
      </c>
    </row>
    <row r="970" spans="2:4">
      <c r="B970" s="24" t="s">
        <v>262</v>
      </c>
      <c r="D970" s="25">
        <v>7840</v>
      </c>
    </row>
    <row r="979" spans="2:4">
      <c r="B979" s="24" t="s">
        <v>13</v>
      </c>
      <c r="D979" s="24">
        <f>SUM(D963:D978)</f>
        <v>39029.589999999997</v>
      </c>
    </row>
    <row r="981" spans="2:4">
      <c r="B981" s="24" t="s">
        <v>14</v>
      </c>
    </row>
    <row r="982" spans="2:4">
      <c r="B982" s="24" t="s">
        <v>15</v>
      </c>
      <c r="C982" s="24" t="s">
        <v>16</v>
      </c>
    </row>
    <row r="988" spans="2:4">
      <c r="C988" s="24" t="s">
        <v>0</v>
      </c>
    </row>
    <row r="989" spans="2:4">
      <c r="C989" s="24" t="s">
        <v>1</v>
      </c>
    </row>
    <row r="990" spans="2:4">
      <c r="B990" s="24" t="s">
        <v>2</v>
      </c>
    </row>
    <row r="991" spans="2:4">
      <c r="C991" s="24" t="s">
        <v>3</v>
      </c>
    </row>
    <row r="992" spans="2:4">
      <c r="B992" s="24" t="s">
        <v>4</v>
      </c>
      <c r="C992" s="24" t="s">
        <v>46</v>
      </c>
      <c r="D992" s="24">
        <v>38</v>
      </c>
    </row>
    <row r="995" spans="2:5">
      <c r="B995" s="24" t="s">
        <v>5</v>
      </c>
      <c r="C995" s="24" t="s">
        <v>6</v>
      </c>
      <c r="D995" s="24" t="s">
        <v>7</v>
      </c>
      <c r="E995" s="24" t="s">
        <v>8</v>
      </c>
    </row>
    <row r="996" spans="2:5">
      <c r="B996" s="24" t="s">
        <v>9</v>
      </c>
      <c r="C996" s="25">
        <v>159929.28</v>
      </c>
      <c r="D996" s="25">
        <v>157423.45000000001</v>
      </c>
      <c r="E996" s="24">
        <f>D1017</f>
        <v>291645.18</v>
      </c>
    </row>
    <row r="997" spans="2:5">
      <c r="B997" s="24" t="s">
        <v>10</v>
      </c>
      <c r="E997" s="24">
        <f>C996-E996</f>
        <v>-131715.9</v>
      </c>
    </row>
    <row r="999" spans="2:5">
      <c r="B999" s="24" t="s">
        <v>11</v>
      </c>
      <c r="D999" s="24" t="s">
        <v>12</v>
      </c>
    </row>
    <row r="1001" spans="2:5" ht="45">
      <c r="B1001" s="27" t="s">
        <v>236</v>
      </c>
      <c r="D1001" s="29">
        <v>34673</v>
      </c>
    </row>
    <row r="1002" spans="2:5">
      <c r="B1002" s="24" t="s">
        <v>263</v>
      </c>
      <c r="D1002" s="29">
        <v>3546</v>
      </c>
    </row>
    <row r="1003" spans="2:5">
      <c r="B1003" s="24" t="s">
        <v>264</v>
      </c>
      <c r="D1003" s="29">
        <v>131950</v>
      </c>
    </row>
    <row r="1004" spans="2:5">
      <c r="B1004" s="24" t="s">
        <v>141</v>
      </c>
      <c r="D1004" s="29">
        <v>1398.18</v>
      </c>
    </row>
    <row r="1005" spans="2:5">
      <c r="B1005" s="24" t="s">
        <v>265</v>
      </c>
      <c r="D1005" s="29">
        <v>120078</v>
      </c>
    </row>
    <row r="1017" spans="2:4">
      <c r="B1017" s="24" t="s">
        <v>13</v>
      </c>
      <c r="D1017" s="24">
        <f>SUM(D1000:D1016)</f>
        <v>291645.18</v>
      </c>
    </row>
    <row r="1019" spans="2:4">
      <c r="B1019" s="24" t="s">
        <v>14</v>
      </c>
    </row>
    <row r="1020" spans="2:4">
      <c r="B1020" s="24" t="s">
        <v>15</v>
      </c>
      <c r="C1020" s="24" t="s">
        <v>16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подлужный,энгельса,сосновая</vt:lpstr>
      <vt:lpstr>Баринова</vt:lpstr>
      <vt:lpstr>В.Котика</vt:lpstr>
      <vt:lpstr>Задолье</vt:lpstr>
      <vt:lpstr>Западная</vt:lpstr>
      <vt:lpstr>Коммунистическая</vt:lpstr>
      <vt:lpstr>пер. Лихачева</vt:lpstr>
      <vt:lpstr>Максимов</vt:lpstr>
      <vt:lpstr>Махалова</vt:lpstr>
      <vt:lpstr>Маяковского</vt:lpstr>
      <vt:lpstr>Мира</vt:lpstr>
      <vt:lpstr>Чугунова</vt:lpstr>
      <vt:lpstr>Прибрежный</vt:lpstr>
      <vt:lpstr>1-й участок</vt:lpstr>
      <vt:lpstr>Центральная</vt:lpstr>
      <vt:lpstr>Вокзальная</vt:lpstr>
      <vt:lpstr>Кис. Госп</vt:lpstr>
      <vt:lpstr>Садовая</vt:lpstr>
      <vt:lpstr>Приречный</vt:lpstr>
      <vt:lpstr>Октябрьская</vt:lpstr>
      <vt:lpstr>Новостройка</vt:lpstr>
      <vt:lpstr>Лист1</vt:lpstr>
    </vt:vector>
  </TitlesOfParts>
  <Company>StartSoft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Goodwin</dc:creator>
  <cp:lastModifiedBy>Goodwin</cp:lastModifiedBy>
  <cp:lastPrinted>2018-02-15T12:59:45Z</cp:lastPrinted>
  <dcterms:created xsi:type="dcterms:W3CDTF">2018-01-23T13:35:46Z</dcterms:created>
  <dcterms:modified xsi:type="dcterms:W3CDTF">2018-03-27T11:43:32Z</dcterms:modified>
</cp:coreProperties>
</file>